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AZLGFI01\02_PC_Redirect\S060418\Downloads\"/>
    </mc:Choice>
  </mc:AlternateContent>
  <xr:revisionPtr revIDLastSave="0" documentId="13_ncr:1_{5FFDB0AA-E361-46D9-B153-156354390893}" xr6:coauthVersionLast="47" xr6:coauthVersionMax="47" xr10:uidLastSave="{00000000-0000-0000-0000-000000000000}"/>
  <workbookProtection workbookAlgorithmName="SHA-512" workbookHashValue="OYORRAPqgCoXtXoypdCeUKsCzx7+jDPmJarpigSCM3HMpZLhMwxSwmLUqjQFn2TBxmtdc7huhVNmSBbBvrvBnQ==" workbookSaltValue="GFawHfVI0TeQ/qyi4FdFYA==" workbookSpinCount="100000" lockStructure="1"/>
  <bookViews>
    <workbookView xWindow="-120" yWindow="-120" windowWidth="20730" windowHeight="11160"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H85" i="4" s="1"/>
  <c r="BO6" i="5"/>
  <c r="BN6" i="5"/>
  <c r="BM6" i="5"/>
  <c r="BL6" i="5"/>
  <c r="BK6" i="5"/>
  <c r="BJ6" i="5"/>
  <c r="BI6" i="5"/>
  <c r="BH6" i="5"/>
  <c r="BG6" i="5"/>
  <c r="BF6" i="5"/>
  <c r="BE6" i="5"/>
  <c r="G85" i="4" s="1"/>
  <c r="BD6" i="5"/>
  <c r="BC6" i="5"/>
  <c r="BB6" i="5"/>
  <c r="BA6" i="5"/>
  <c r="AZ6" i="5"/>
  <c r="AY6" i="5"/>
  <c r="AX6" i="5"/>
  <c r="AW6" i="5"/>
  <c r="AV6" i="5"/>
  <c r="AU6" i="5"/>
  <c r="AT6" i="5"/>
  <c r="AS6" i="5"/>
  <c r="AR6" i="5"/>
  <c r="AQ6" i="5"/>
  <c r="AP6" i="5"/>
  <c r="AO6" i="5"/>
  <c r="AN6" i="5"/>
  <c r="AM6" i="5"/>
  <c r="AL6" i="5"/>
  <c r="AK6" i="5"/>
  <c r="AJ6" i="5"/>
  <c r="AI6" i="5"/>
  <c r="E85" i="4" s="1"/>
  <c r="AH6" i="5"/>
  <c r="AG6" i="5"/>
  <c r="AF6" i="5"/>
  <c r="AE6" i="5"/>
  <c r="AD6" i="5"/>
  <c r="AC6" i="5"/>
  <c r="AB6" i="5"/>
  <c r="AA6" i="5"/>
  <c r="Z6" i="5"/>
  <c r="Y6" i="5"/>
  <c r="X6" i="5"/>
  <c r="BB10" i="4" s="1"/>
  <c r="W6" i="5"/>
  <c r="V6" i="5"/>
  <c r="U6" i="5"/>
  <c r="T6" i="5"/>
  <c r="AT8" i="4" s="1"/>
  <c r="S6" i="5"/>
  <c r="AL8" i="4" s="1"/>
  <c r="R6" i="5"/>
  <c r="AD10" i="4" s="1"/>
  <c r="Q6" i="5"/>
  <c r="P6" i="5"/>
  <c r="P10" i="4" s="1"/>
  <c r="O6" i="5"/>
  <c r="I10" i="4" s="1"/>
  <c r="N6" i="5"/>
  <c r="B10" i="4" s="1"/>
  <c r="M6" i="5"/>
  <c r="AD8" i="4" s="1"/>
  <c r="L6" i="5"/>
  <c r="K6" i="5"/>
  <c r="P8" i="4" s="1"/>
  <c r="J6" i="5"/>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F85" i="4"/>
  <c r="AT10" i="4"/>
  <c r="AL10" i="4"/>
  <c r="W10" i="4"/>
  <c r="BB8" i="4"/>
  <c r="W8" i="4"/>
  <c r="I8" i="4"/>
</calcChain>
</file>

<file path=xl/sharedStrings.xml><?xml version="1.0" encoding="utf-8"?>
<sst xmlns="http://schemas.openxmlformats.org/spreadsheetml/2006/main" count="236" uniqueCount="116">
  <si>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</si>
  <si>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</si>
  <si>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</si>
  <si>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</si>
  <si>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</si>
  <si>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</si>
  <si>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</si>
  <si>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</si>
  <si>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</si>
  <si>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</si>
  <si>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</si>
  <si>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</si>
  <si>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</si>
  <si>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</si>
  <si>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</si>
  <si>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</si>
  <si>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</si>
  <si>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</si>
  <si>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</si>
  <si>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</si>
  <si>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</si>
  <si>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</si>
  <si>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</si>
  <si>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</si>
  <si>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</si>
  <si>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</si>
  <si>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</si>
  <si>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</si>
  <si>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</si>
  <si>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</si>
  <si>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</si>
  <si>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</si>
  <si>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</si>
  <si>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</si>
  <si>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</si>
  <si>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</si>
  <si>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</si>
  <si>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</si>
  <si>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</si>
  <si>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</si>
  <si>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</si>
  <si>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</si>
  <si>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</si>
  <si>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</si>
  <si>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</si>
  <si>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</si>
  <si>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</si>
  <si>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</si>
  <si>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</si>
  <si>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</si>
  <si>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</si>
  <si>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</si>
  <si>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</si>
  <si>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</si>
  <si>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</si>
  <si>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</si>
  <si>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</si>
  <si>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</si>
  <si>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</si>
  <si>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</si>
  <si>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</si>
  <si>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</si>
  <si>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</si>
  <si>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</si>
  <si>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</si>
  <si>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</si>
  <si>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</si>
  <si>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</si>
  <si>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</si>
  <si>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</si>
  <si>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</si>
  <si>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</si>
  <si>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</si>
  <si>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</si>
  <si>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</si>
  <si>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</si>
  <si>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</si>
  <si>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</si>
  <si>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</si>
  <si>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</si>
  <si>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</si>
  <si>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</si>
  <si>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</si>
  <si>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</si>
  <si>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</si>
  <si>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</si>
  <si>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</si>
  <si>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</si>
  <si>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</si>
  <si>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</si>
  <si>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</si>
  <si>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</si>
  <si>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</si>
  <si>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</si>
  <si>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</si>
  <si>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</si>
  <si>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静岡県　清水町</t>
  </si>
  <si>
    <t>法適用</t>
  </si>
  <si>
    <t>下水道事業</t>
  </si>
  <si>
    <t>公共下水道</t>
  </si>
  <si>
    <t>Cb1</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</si>
  <si>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</si>
  <si>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</si>
  <si>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</si>
  <si>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</si>
  <si>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</si>
  <si>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</si>
  <si>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</si>
  <si>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</si>
  <si>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</si>
  <si>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</si>
  <si>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</si>
  <si>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</si>
  <si>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r>
      <rPr>
        <sz val="8"/>
        <rFont val="ＭＳ ゴシック"/>
        <family val="3"/>
        <charset val="128"/>
      </rPr>
      <t>　有形固定資産減価償却率は、地方公営企業法に基づく財務規定の適用後６年目であり、減価償却費の累積が少ないこと、また普及促進による集中的な管渠整備に伴い新規取得資産の取得価額が多額となっていることから、14.19％と低水準になっている。しかしながら、毎年２％前後の上昇傾向にあり、令和８年度末の概成後は普及促進事業の規模を縮小していく計画となっていること、また法定耐用年数の短いマンホールポンプ等の機械及び装置に係る有形固定資産減価償却率が高水準で推移していることから、ストックマネジメント計画に基づき、今後は整備の方向性を計画的な改築・更新にシフトしていく必要がある。</t>
    </r>
    <r>
      <rPr>
        <sz val="8"/>
        <color rgb="FFFF0000"/>
        <rFont val="ＭＳ ゴシック"/>
        <family val="3"/>
        <charset val="128"/>
      </rPr>
      <t xml:space="preserve">
</t>
    </r>
    <r>
      <rPr>
        <sz val="8"/>
        <rFont val="ＭＳ ゴシック"/>
        <family val="3"/>
        <charset val="128"/>
      </rPr>
      <t>　管渠老朽化率については、受贈財産である商業団地の汚水管路が法定耐用年数を迎えたことにより、前年度対比1.82ポイント増の5.97％となり、類似団体平均と比較して高い水準にあるものの、全国平均よりは低くなっている。積極的な普及促進の取組により、法定耐用年数を経過した管渠延長に対して新規整備管渠延長が長いため、これまで低下傾向で推移してきたが、今後、町が整備した管路の法定耐用年数を迎える令和20年頃までは、ほぼ同水準で推移していくものと見込んでいる。</t>
    </r>
    <r>
      <rPr>
        <sz val="8"/>
        <color rgb="FFFF0000"/>
        <rFont val="ＭＳ ゴシック"/>
        <family val="3"/>
        <charset val="128"/>
      </rPr>
      <t xml:space="preserve">
　</t>
    </r>
    <r>
      <rPr>
        <sz val="8"/>
        <rFont val="ＭＳ ゴシック"/>
        <family val="3"/>
        <charset val="128"/>
      </rPr>
      <t>管渠改善率については、法定耐用年数を経過した受贈財産である商業団地の汚水管路の改築事業に着手したことから、0.08％の皆増となった。今後も老朽化した同区域の管路改築事業を進めていくため、管渠改善率は上昇するものと見込んでいる。</t>
    </r>
    <rPh sb="57" eb="59">
      <t>フキュウ</t>
    </rPh>
    <rPh sb="59" eb="61">
      <t>ソクシン</t>
    </rPh>
    <rPh sb="64" eb="67">
      <t>シュウチュウテキ</t>
    </rPh>
    <rPh sb="68" eb="70">
      <t>カンキョ</t>
    </rPh>
    <rPh sb="70" eb="72">
      <t>セイビ</t>
    </rPh>
    <rPh sb="73" eb="74">
      <t>トモナ</t>
    </rPh>
    <rPh sb="75" eb="77">
      <t>シンキ</t>
    </rPh>
    <rPh sb="77" eb="79">
      <t>シュトク</t>
    </rPh>
    <rPh sb="79" eb="81">
      <t>シサン</t>
    </rPh>
    <rPh sb="82" eb="84">
      <t>シュトク</t>
    </rPh>
    <rPh sb="84" eb="86">
      <t>カガク</t>
    </rPh>
    <rPh sb="87" eb="89">
      <t>タガク</t>
    </rPh>
    <rPh sb="128" eb="130">
      <t>ゼンゴ</t>
    </rPh>
    <rPh sb="139" eb="141">
      <t>レイワ</t>
    </rPh>
    <rPh sb="142" eb="144">
      <t>ネンド</t>
    </rPh>
    <rPh sb="144" eb="145">
      <t>マツ</t>
    </rPh>
    <rPh sb="146" eb="148">
      <t>ガイセイ</t>
    </rPh>
    <rPh sb="148" eb="149">
      <t>ゴ</t>
    </rPh>
    <rPh sb="150" eb="152">
      <t>フキュウ</t>
    </rPh>
    <rPh sb="152" eb="154">
      <t>ソクシン</t>
    </rPh>
    <rPh sb="154" eb="156">
      <t>ジギョウ</t>
    </rPh>
    <rPh sb="157" eb="159">
      <t>キボ</t>
    </rPh>
    <rPh sb="160" eb="162">
      <t>シュクショウ</t>
    </rPh>
    <rPh sb="166" eb="168">
      <t>ケイカク</t>
    </rPh>
    <rPh sb="198" eb="200">
      <t>キカイ</t>
    </rPh>
    <rPh sb="200" eb="201">
      <t>オヨ</t>
    </rPh>
    <rPh sb="202" eb="204">
      <t>ソウチ</t>
    </rPh>
    <rPh sb="205" eb="206">
      <t>カカ</t>
    </rPh>
    <rPh sb="207" eb="209">
      <t>ユウケイ</t>
    </rPh>
    <rPh sb="209" eb="211">
      <t>コテイ</t>
    </rPh>
    <rPh sb="211" eb="213">
      <t>シサン</t>
    </rPh>
    <rPh sb="213" eb="215">
      <t>ゲンカ</t>
    </rPh>
    <rPh sb="215" eb="217">
      <t>ショウキャク</t>
    </rPh>
    <rPh sb="217" eb="218">
      <t>リツ</t>
    </rPh>
    <rPh sb="219" eb="222">
      <t>コウスイジュン</t>
    </rPh>
    <rPh sb="223" eb="225">
      <t>スイイ</t>
    </rPh>
    <rPh sb="254" eb="256">
      <t>セイビ</t>
    </rPh>
    <rPh sb="257" eb="260">
      <t>ホウコウセイ</t>
    </rPh>
    <rPh sb="298" eb="300">
      <t>ジュゾウ</t>
    </rPh>
    <rPh sb="300" eb="302">
      <t>ザイサン</t>
    </rPh>
    <rPh sb="305" eb="307">
      <t>ショウギョウ</t>
    </rPh>
    <rPh sb="307" eb="309">
      <t>ダンチ</t>
    </rPh>
    <rPh sb="310" eb="312">
      <t>オスイ</t>
    </rPh>
    <rPh sb="312" eb="314">
      <t>カンロ</t>
    </rPh>
    <rPh sb="315" eb="317">
      <t>ホウテイ</t>
    </rPh>
    <rPh sb="317" eb="319">
      <t>タイヨウ</t>
    </rPh>
    <rPh sb="319" eb="321">
      <t>ネンスウ</t>
    </rPh>
    <rPh sb="322" eb="323">
      <t>ムカ</t>
    </rPh>
    <rPh sb="331" eb="334">
      <t>ゼンネンド</t>
    </rPh>
    <rPh sb="334" eb="336">
      <t>タイヒ</t>
    </rPh>
    <rPh sb="344" eb="345">
      <t>ゾウ</t>
    </rPh>
    <rPh sb="377" eb="379">
      <t>ゼンコク</t>
    </rPh>
    <rPh sb="379" eb="381">
      <t>ヘイキン</t>
    </rPh>
    <rPh sb="384" eb="385">
      <t>ヒク</t>
    </rPh>
    <rPh sb="396" eb="398">
      <t>フキュウ</t>
    </rPh>
    <rPh sb="398" eb="400">
      <t>ソクシン</t>
    </rPh>
    <rPh sb="401" eb="403">
      <t>トリクミ</t>
    </rPh>
    <rPh sb="457" eb="459">
      <t>コンゴ</t>
    </rPh>
    <rPh sb="460" eb="461">
      <t>チョウ</t>
    </rPh>
    <rPh sb="462" eb="464">
      <t>セイビ</t>
    </rPh>
    <rPh sb="466" eb="468">
      <t>カンロ</t>
    </rPh>
    <rPh sb="469" eb="471">
      <t>ホウテイ</t>
    </rPh>
    <rPh sb="471" eb="473">
      <t>タイヨウ</t>
    </rPh>
    <rPh sb="473" eb="475">
      <t>ネンスウ</t>
    </rPh>
    <rPh sb="476" eb="477">
      <t>ムカ</t>
    </rPh>
    <rPh sb="479" eb="481">
      <t>レイワ</t>
    </rPh>
    <rPh sb="483" eb="484">
      <t>ネン</t>
    </rPh>
    <rPh sb="484" eb="485">
      <t>ゴロ</t>
    </rPh>
    <rPh sb="491" eb="494">
      <t>ドウスイジュン</t>
    </rPh>
    <rPh sb="495" eb="497">
      <t>スイイ</t>
    </rPh>
    <rPh sb="504" eb="506">
      <t>ミコ</t>
    </rPh>
    <rPh sb="524" eb="526">
      <t>ホウテイ</t>
    </rPh>
    <rPh sb="526" eb="528">
      <t>タイヨウ</t>
    </rPh>
    <rPh sb="528" eb="530">
      <t>ネンスウ</t>
    </rPh>
    <rPh sb="531" eb="533">
      <t>ケイカ</t>
    </rPh>
    <rPh sb="535" eb="537">
      <t>ジュゾウ</t>
    </rPh>
    <rPh sb="537" eb="539">
      <t>ザイサン</t>
    </rPh>
    <rPh sb="542" eb="544">
      <t>ショウギョウ</t>
    </rPh>
    <rPh sb="544" eb="546">
      <t>ダンチ</t>
    </rPh>
    <rPh sb="547" eb="549">
      <t>オスイ</t>
    </rPh>
    <rPh sb="549" eb="551">
      <t>カンロ</t>
    </rPh>
    <rPh sb="552" eb="554">
      <t>カイチク</t>
    </rPh>
    <rPh sb="554" eb="556">
      <t>ジギョウ</t>
    </rPh>
    <rPh sb="557" eb="559">
      <t>チャクシュ</t>
    </rPh>
    <rPh sb="572" eb="573">
      <t>ミナ</t>
    </rPh>
    <rPh sb="573" eb="574">
      <t>ゾウ</t>
    </rPh>
    <rPh sb="579" eb="581">
      <t>コンゴ</t>
    </rPh>
    <rPh sb="587" eb="588">
      <t>ドウ</t>
    </rPh>
    <rPh sb="588" eb="590">
      <t>クイキ</t>
    </rPh>
    <rPh sb="591" eb="593">
      <t>カンロ</t>
    </rPh>
    <rPh sb="593" eb="595">
      <t>カイチク</t>
    </rPh>
    <rPh sb="595" eb="597">
      <t>ジギョウ</t>
    </rPh>
    <rPh sb="598" eb="599">
      <t>スス</t>
    </rPh>
    <phoneticPr fontId="4"/>
  </si>
  <si>
    <t>　令和６年度の経常収支比率は101.30％で、前年度対比1.05ポイントの減となった。これは、接続戸数の増加に伴い下水道使用料が増額となったものの、繰出基準に基づく他会計負担金の減額により収益が減収となったことに加え、下水道施設の維持管理及び緊急対応に係る包括的民間委託業務の更改や維持管理台帳構築業務の実施、減価償却費の増額等により費用が増加したことが主な要因である。基準値である100％を超えているものの、前年度に引き続き全国平均及び類似団体平均と比較して低い水準となっており、今後も物価の高騰をはじめ、人件費、企業債利息、減価償却費等、コストの増加が見込まれることから、次期使用料改定のタイミングを見極めながら、必要な財源の確保に努め、各種指標の改善を図っていくこととする。
　流動比率は91.42％、前年度対比5.47ポイントの改善であり、現金保有高が年々増加していることが主な要因である。基準値である100％が近くなってきたものの、一般会計からの基準外繰入金の削減により、現金保有高の減少が懸念されることから、今後もキャッシュフローに留意していく。
　企業債残高対事業規模比率は844.97％であり、前年度対比24.60ポイントの減となった。使用料収入の増が主な要因であるが、国の概成に向けた集中的な下水道施設の整備により企業債残高は令和８年度末にピークを迎えることから、その後の改善に向けて動向に注視していく。
　経費回収率は、前年度対比0.03ポイント減の88.00％である。類似団体平均より高い水準となっているものの100％を下回っており、不足する財源を基準外の繰入金で賄っている状況である。令和７年度に実施する使用料改定により、92％台に改善する見込みであり、基準値である100％に向け、適時適切な使用料改定と接続率の向上に取り組むこととする。
　汚水処理原価については、分流式下水道に要する経費の控除により前年度と同額の150.00円/㎥であるが、控除前は前年度対比3.07円/㎥減の222.43円/㎥となっており、汚水処理のコストは依然として高い水準にある。また、水洗化率についても前年度対比4.42ポイント減の84.30％と、類似団体平均及び全国平均を大きく下回っていることから、供用開始区域の拡大に併せて、積極的な接続勧奨を行うなど、下水道への接続を促進し、有収水量の増加による汚水処理原価の低減と水洗化率の向上に努めることとする。
　なお、累積欠損金比率及び施設使用率は算定されなかった。</t>
    <rPh sb="74" eb="78">
      <t>クリデキジュン</t>
    </rPh>
    <rPh sb="79" eb="80">
      <t>モト</t>
    </rPh>
    <rPh sb="89" eb="91">
      <t>ゲンガク</t>
    </rPh>
    <rPh sb="97" eb="99">
      <t>ゲンシュウ</t>
    </rPh>
    <rPh sb="106" eb="107">
      <t>クワ</t>
    </rPh>
    <rPh sb="109" eb="112">
      <t>ゲスイドウ</t>
    </rPh>
    <rPh sb="112" eb="114">
      <t>シセツ</t>
    </rPh>
    <rPh sb="115" eb="117">
      <t>イジ</t>
    </rPh>
    <rPh sb="117" eb="119">
      <t>カンリ</t>
    </rPh>
    <rPh sb="119" eb="120">
      <t>オヨ</t>
    </rPh>
    <rPh sb="121" eb="123">
      <t>キンキュウ</t>
    </rPh>
    <rPh sb="123" eb="125">
      <t>タイオウ</t>
    </rPh>
    <rPh sb="126" eb="127">
      <t>カカ</t>
    </rPh>
    <rPh sb="128" eb="131">
      <t>ホウカツテキ</t>
    </rPh>
    <rPh sb="131" eb="133">
      <t>ミンカン</t>
    </rPh>
    <rPh sb="133" eb="135">
      <t>イタク</t>
    </rPh>
    <rPh sb="135" eb="137">
      <t>ギョウム</t>
    </rPh>
    <rPh sb="138" eb="140">
      <t>コウカイ</t>
    </rPh>
    <rPh sb="141" eb="143">
      <t>イジ</t>
    </rPh>
    <rPh sb="143" eb="145">
      <t>カンリ</t>
    </rPh>
    <rPh sb="145" eb="147">
      <t>ダイチョウ</t>
    </rPh>
    <rPh sb="147" eb="149">
      <t>コウチク</t>
    </rPh>
    <rPh sb="149" eb="151">
      <t>ギョウム</t>
    </rPh>
    <rPh sb="152" eb="154">
      <t>ジッシ</t>
    </rPh>
    <rPh sb="155" eb="157">
      <t>ゲンカ</t>
    </rPh>
    <rPh sb="157" eb="159">
      <t>ショウキャク</t>
    </rPh>
    <rPh sb="159" eb="160">
      <t>ヒ</t>
    </rPh>
    <rPh sb="161" eb="163">
      <t>ゾウガク</t>
    </rPh>
    <rPh sb="163" eb="164">
      <t>ナド</t>
    </rPh>
    <rPh sb="170" eb="172">
      <t>ゾウカ</t>
    </rPh>
    <rPh sb="205" eb="208">
      <t>ゼンネンド</t>
    </rPh>
    <rPh sb="209" eb="210">
      <t>ヒ</t>
    </rPh>
    <rPh sb="211" eb="212">
      <t>ツヅ</t>
    </rPh>
    <rPh sb="244" eb="246">
      <t>ブッカ</t>
    </rPh>
    <rPh sb="247" eb="249">
      <t>コウトウ</t>
    </rPh>
    <rPh sb="254" eb="257">
      <t>ジンケンヒ</t>
    </rPh>
    <rPh sb="258" eb="260">
      <t>キギョウ</t>
    </rPh>
    <rPh sb="260" eb="261">
      <t>サイ</t>
    </rPh>
    <rPh sb="261" eb="263">
      <t>リソク</t>
    </rPh>
    <rPh sb="264" eb="266">
      <t>ゲンカ</t>
    </rPh>
    <rPh sb="266" eb="268">
      <t>ショウキャク</t>
    </rPh>
    <rPh sb="268" eb="269">
      <t>ヒ</t>
    </rPh>
    <rPh sb="269" eb="270">
      <t>ナド</t>
    </rPh>
    <rPh sb="288" eb="290">
      <t>ジキ</t>
    </rPh>
    <rPh sb="302" eb="304">
      <t>ミキワ</t>
    </rPh>
    <rPh sb="368" eb="370">
      <t>カイゼン</t>
    </rPh>
    <rPh sb="399" eb="402">
      <t>キジュンチ</t>
    </rPh>
    <rPh sb="410" eb="411">
      <t>チカ</t>
    </rPh>
    <rPh sb="421" eb="423">
      <t>イッパン</t>
    </rPh>
    <rPh sb="423" eb="425">
      <t>カイケイ</t>
    </rPh>
    <rPh sb="428" eb="430">
      <t>キジュン</t>
    </rPh>
    <rPh sb="430" eb="431">
      <t>ガイ</t>
    </rPh>
    <rPh sb="431" eb="433">
      <t>クリイレ</t>
    </rPh>
    <rPh sb="433" eb="434">
      <t>キン</t>
    </rPh>
    <rPh sb="435" eb="437">
      <t>サクゲン</t>
    </rPh>
    <rPh sb="441" eb="443">
      <t>ゲンキン</t>
    </rPh>
    <rPh sb="443" eb="445">
      <t>ホユウ</t>
    </rPh>
    <rPh sb="445" eb="446">
      <t>ダカ</t>
    </rPh>
    <rPh sb="447" eb="449">
      <t>ゲンショウ</t>
    </rPh>
    <rPh sb="450" eb="452">
      <t>ケネン</t>
    </rPh>
    <rPh sb="543" eb="544">
      <t>クニ</t>
    </rPh>
    <rPh sb="545" eb="547">
      <t>ガイセイ</t>
    </rPh>
    <rPh sb="548" eb="549">
      <t>ム</t>
    </rPh>
    <rPh sb="551" eb="553">
      <t>シュウチュウ</t>
    </rPh>
    <rPh sb="572" eb="574">
      <t>レイワ</t>
    </rPh>
    <rPh sb="575" eb="577">
      <t>ネンド</t>
    </rPh>
    <rPh sb="577" eb="578">
      <t>マツ</t>
    </rPh>
    <rPh sb="583" eb="584">
      <t>ムカ</t>
    </rPh>
    <rPh sb="593" eb="594">
      <t>ゴ</t>
    </rPh>
    <rPh sb="595" eb="597">
      <t>カイゼン</t>
    </rPh>
    <rPh sb="598" eb="599">
      <t>ム</t>
    </rPh>
    <rPh sb="601" eb="603">
      <t>ドウコウ</t>
    </rPh>
    <rPh sb="633" eb="634">
      <t>ゲン</t>
    </rPh>
    <rPh sb="710" eb="712">
      <t>ジッシ</t>
    </rPh>
    <rPh sb="714" eb="717">
      <t>シヨウリョウ</t>
    </rPh>
    <rPh sb="717" eb="719">
      <t>カイテイ</t>
    </rPh>
    <rPh sb="726" eb="727">
      <t>ダイ</t>
    </rPh>
    <rPh sb="728" eb="730">
      <t>カイゼン</t>
    </rPh>
    <rPh sb="732" eb="734">
      <t>ミコ</t>
    </rPh>
    <rPh sb="739" eb="742">
      <t>キジュンチ</t>
    </rPh>
    <rPh sb="750" eb="751">
      <t>ム</t>
    </rPh>
    <rPh sb="753" eb="755">
      <t>テキジ</t>
    </rPh>
    <rPh sb="755" eb="757">
      <t>テキセツ</t>
    </rPh>
    <rPh sb="758" eb="761">
      <t>シヨウリョウ</t>
    </rPh>
    <rPh sb="761" eb="763">
      <t>カイテイ</t>
    </rPh>
    <rPh sb="764" eb="766">
      <t>セツゾク</t>
    </rPh>
    <rPh sb="766" eb="767">
      <t>リツ</t>
    </rPh>
    <rPh sb="768" eb="770">
      <t>コウジョウ</t>
    </rPh>
    <rPh sb="771" eb="772">
      <t>ト</t>
    </rPh>
    <rPh sb="773" eb="774">
      <t>ク</t>
    </rPh>
    <phoneticPr fontId="4"/>
  </si>
  <si>
    <t>　本町の下水道事業は、経常収支比率が100％を上回っているものの、経費回収率が100％を下回っており、不足する財源を一般会計からの基準外繰入金を充てて経営を維持している状況にある。令和元年度から地方公営企業法に基づく財務規定等を適用するとともに、令和元年10月には下水道使用料の増額改定を行い、経費回収率は88％程度を維持しているが、経常収支比率は年々減少傾向で推移している。
　一方で、下水道施設が整備途上にある本町にあっては、これまで重点事業として積極的な普及促進事業を実施してきたが、令和８年度末に国の概成を迎えることとなり、それまでの２か年はより集中的な整備を実施することから、減価償却費の急激な増加による汚水資本費の増加と、企業債残高の増大が見込まれる。また、流域等下水道維持管理負担金の増減によって経営状況が大きな影響を受けることから、自団体単独での汚水維持管理費の削減には限界がある。
　このようなことから、令和９年度以降は普及促進事業の規模を縮小し、企業債の償還が経営を圧迫しないよう留意しながら、老朽化する下水道施設の計画的な改築・更新に事業を転換していくこととしている。また、将来にわたって持続可能で安定的な経営を行っていくため、令和７年４月には平均改定率4.9％の使用料改定を行うこととなっており、今後も経費回収率の改善を図るとともに、引き続き可能な限りの経費削減と接続戸数の増加、収納率の向上に努めていくものとする。</t>
    <rPh sb="230" eb="232">
      <t>フキュウ</t>
    </rPh>
    <rPh sb="232" eb="234">
      <t>ソクシン</t>
    </rPh>
    <rPh sb="234" eb="236">
      <t>ジギョウ</t>
    </rPh>
    <rPh sb="245" eb="247">
      <t>レイワ</t>
    </rPh>
    <rPh sb="248" eb="250">
      <t>ネンド</t>
    </rPh>
    <rPh sb="250" eb="251">
      <t>マツ</t>
    </rPh>
    <rPh sb="252" eb="253">
      <t>クニ</t>
    </rPh>
    <rPh sb="254" eb="256">
      <t>ガイセイ</t>
    </rPh>
    <rPh sb="257" eb="258">
      <t>ムカ</t>
    </rPh>
    <rPh sb="273" eb="274">
      <t>ネン</t>
    </rPh>
    <rPh sb="277" eb="279">
      <t>シュウチュウ</t>
    </rPh>
    <rPh sb="279" eb="280">
      <t>テキ</t>
    </rPh>
    <rPh sb="281" eb="283">
      <t>セイビ</t>
    </rPh>
    <rPh sb="284" eb="286">
      <t>ジッシ</t>
    </rPh>
    <rPh sb="313" eb="315">
      <t>ゾウカ</t>
    </rPh>
    <rPh sb="411" eb="413">
      <t>レイワ</t>
    </rPh>
    <rPh sb="414" eb="416">
      <t>ネンド</t>
    </rPh>
    <rPh sb="416" eb="418">
      <t>イコウ</t>
    </rPh>
    <rPh sb="419" eb="421">
      <t>フキュウ</t>
    </rPh>
    <rPh sb="421" eb="423">
      <t>ソクシン</t>
    </rPh>
    <rPh sb="423" eb="425">
      <t>ジギョウ</t>
    </rPh>
    <rPh sb="426" eb="428">
      <t>キボ</t>
    </rPh>
    <rPh sb="429" eb="431">
      <t>シュクショウ</t>
    </rPh>
    <rPh sb="457" eb="460">
      <t>ロウキュウカ</t>
    </rPh>
    <rPh sb="468" eb="471">
      <t>ケイカクテキ</t>
    </rPh>
    <rPh sb="478" eb="480">
      <t>ジギョウ</t>
    </rPh>
    <rPh sb="481" eb="483">
      <t>テンカン</t>
    </rPh>
    <rPh sb="530" eb="531">
      <t>ガツ</t>
    </rPh>
    <rPh sb="560" eb="562">
      <t>コンゴ</t>
    </rPh>
    <rPh sb="563" eb="565">
      <t>ケイヒ</t>
    </rPh>
    <rPh sb="565" eb="567">
      <t>カイシュウ</t>
    </rPh>
    <rPh sb="567" eb="568">
      <t>リツ</t>
    </rPh>
    <rPh sb="569" eb="571">
      <t>カイゼン</t>
    </rPh>
    <rPh sb="572" eb="573">
      <t>ハカ</t>
    </rPh>
    <rPh sb="609" eb="610">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</si>
</sst>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7"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8"/>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15" fillId="0" borderId="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6" fillId="0" borderId="6"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7" xfId="0"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0.24</c:v>
                </c:pt>
                <c:pt idx="1">
                  <c:v>0.17</c:v>
                </c:pt>
                <c:pt idx="2" formatCode="#,##0.00;&quot;△&quot;#,##0.00">
                  <c:v>0</c:v>
                </c:pt>
                <c:pt idx="3" formatCode="#,##0.00;&quot;△&quot;#,##0.00">
                  <c:v>0</c:v>
                </c:pt>
                <c:pt idx="4">
                  <c:v>0.08</c:v>
                </c:pt>
              </c:numCache>
            </c:numRef>
          </c:val>
          <c:extLst>
            <c:ext xmlns:c16="http://schemas.microsoft.com/office/drawing/2014/chart" uri="{C3380CC4-5D6E-409C-BE32-E72D297353CC}">
              <c16:uniqueId val="{00000000-1EF1-4A8B-890C-50A4E281B14D}"/>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0.19</c:v>
                </c:pt>
                <c:pt idx="1">
                  <c:v>0.15</c:v>
                </c:pt>
                <c:pt idx="2">
                  <c:v>0.12</c:v>
                </c:pt>
                <c:pt idx="3">
                  <c:v>0.18</c:v>
                </c:pt>
                <c:pt idx="4">
                  <c:v>0.16</c:v>
                </c:pt>
              </c:numCache>
            </c:numRef>
          </c:val>
          <c:smooth val="0"/>
          <c:extLst>
            <c:ext xmlns:c16="http://schemas.microsoft.com/office/drawing/2014/chart" uri="{C3380CC4-5D6E-409C-BE32-E72D297353CC}">
              <c16:uniqueId val="{00000001-1EF1-4A8B-890C-50A4E281B14D}"/>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8F4-4F55-9CB0-3FC825681E8A}"/>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58.12</c:v>
                </c:pt>
                <c:pt idx="1">
                  <c:v>58.14</c:v>
                </c:pt>
                <c:pt idx="2">
                  <c:v>58.55</c:v>
                </c:pt>
                <c:pt idx="3">
                  <c:v>59.45</c:v>
                </c:pt>
                <c:pt idx="4">
                  <c:v>60.92</c:v>
                </c:pt>
              </c:numCache>
            </c:numRef>
          </c:val>
          <c:smooth val="0"/>
          <c:extLst>
            <c:ext xmlns:c16="http://schemas.microsoft.com/office/drawing/2014/chart" uri="{C3380CC4-5D6E-409C-BE32-E72D297353CC}">
              <c16:uniqueId val="{00000001-18F4-4F55-9CB0-3FC825681E8A}"/>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90.98</c:v>
                </c:pt>
                <c:pt idx="1">
                  <c:v>90.28</c:v>
                </c:pt>
                <c:pt idx="2">
                  <c:v>89.79</c:v>
                </c:pt>
                <c:pt idx="3">
                  <c:v>88.72</c:v>
                </c:pt>
                <c:pt idx="4">
                  <c:v>84.3</c:v>
                </c:pt>
              </c:numCache>
            </c:numRef>
          </c:val>
          <c:extLst>
            <c:ext xmlns:c16="http://schemas.microsoft.com/office/drawing/2014/chart" uri="{C3380CC4-5D6E-409C-BE32-E72D297353CC}">
              <c16:uniqueId val="{00000000-5897-464D-8D13-F9B86A381A10}"/>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92.55</c:v>
                </c:pt>
                <c:pt idx="1">
                  <c:v>92.44</c:v>
                </c:pt>
                <c:pt idx="2">
                  <c:v>91.97</c:v>
                </c:pt>
                <c:pt idx="3">
                  <c:v>91.93</c:v>
                </c:pt>
                <c:pt idx="4">
                  <c:v>92.33</c:v>
                </c:pt>
              </c:numCache>
            </c:numRef>
          </c:val>
          <c:smooth val="0"/>
          <c:extLst>
            <c:ext xmlns:c16="http://schemas.microsoft.com/office/drawing/2014/chart" uri="{C3380CC4-5D6E-409C-BE32-E72D297353CC}">
              <c16:uniqueId val="{00000001-5897-464D-8D13-F9B86A381A10}"/>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104.45</c:v>
                </c:pt>
                <c:pt idx="1">
                  <c:v>103.79</c:v>
                </c:pt>
                <c:pt idx="2">
                  <c:v>102.62</c:v>
                </c:pt>
                <c:pt idx="3">
                  <c:v>102.35</c:v>
                </c:pt>
                <c:pt idx="4">
                  <c:v>101.3</c:v>
                </c:pt>
              </c:numCache>
            </c:numRef>
          </c:val>
          <c:extLst>
            <c:ext xmlns:c16="http://schemas.microsoft.com/office/drawing/2014/chart" uri="{C3380CC4-5D6E-409C-BE32-E72D297353CC}">
              <c16:uniqueId val="{00000000-7069-4F19-81C4-F5ADF434B80D}"/>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103.78</c:v>
                </c:pt>
                <c:pt idx="1">
                  <c:v>103.57</c:v>
                </c:pt>
                <c:pt idx="2">
                  <c:v>102.34</c:v>
                </c:pt>
                <c:pt idx="3">
                  <c:v>104.17</c:v>
                </c:pt>
                <c:pt idx="4">
                  <c:v>103.27</c:v>
                </c:pt>
              </c:numCache>
            </c:numRef>
          </c:val>
          <c:smooth val="0"/>
          <c:extLst>
            <c:ext xmlns:c16="http://schemas.microsoft.com/office/drawing/2014/chart" uri="{C3380CC4-5D6E-409C-BE32-E72D297353CC}">
              <c16:uniqueId val="{00000001-7069-4F19-81C4-F5ADF434B80D}"/>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5.37</c:v>
                </c:pt>
                <c:pt idx="1">
                  <c:v>7.8</c:v>
                </c:pt>
                <c:pt idx="2">
                  <c:v>10.07</c:v>
                </c:pt>
                <c:pt idx="3">
                  <c:v>12.34</c:v>
                </c:pt>
                <c:pt idx="4">
                  <c:v>14.19</c:v>
                </c:pt>
              </c:numCache>
            </c:numRef>
          </c:val>
          <c:extLst>
            <c:ext xmlns:c16="http://schemas.microsoft.com/office/drawing/2014/chart" uri="{C3380CC4-5D6E-409C-BE32-E72D297353CC}">
              <c16:uniqueId val="{00000000-7AFC-410E-9621-D380614A20C7}"/>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18.829999999999998</c:v>
                </c:pt>
                <c:pt idx="1">
                  <c:v>23.14</c:v>
                </c:pt>
                <c:pt idx="2">
                  <c:v>23.95</c:v>
                </c:pt>
                <c:pt idx="3">
                  <c:v>25.32</c:v>
                </c:pt>
                <c:pt idx="4">
                  <c:v>25.69</c:v>
                </c:pt>
              </c:numCache>
            </c:numRef>
          </c:val>
          <c:smooth val="0"/>
          <c:extLst>
            <c:ext xmlns:c16="http://schemas.microsoft.com/office/drawing/2014/chart" uri="{C3380CC4-5D6E-409C-BE32-E72D297353CC}">
              <c16:uniqueId val="{00000001-7AFC-410E-9621-D380614A20C7}"/>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4.72</c:v>
                </c:pt>
                <c:pt idx="1">
                  <c:v>4.5</c:v>
                </c:pt>
                <c:pt idx="2">
                  <c:v>4.26</c:v>
                </c:pt>
                <c:pt idx="3">
                  <c:v>4.1500000000000004</c:v>
                </c:pt>
                <c:pt idx="4">
                  <c:v>5.97</c:v>
                </c:pt>
              </c:numCache>
            </c:numRef>
          </c:val>
          <c:extLst>
            <c:ext xmlns:c16="http://schemas.microsoft.com/office/drawing/2014/chart" uri="{C3380CC4-5D6E-409C-BE32-E72D297353CC}">
              <c16:uniqueId val="{00000000-1A2A-4C1F-935B-5FC613F2F643}"/>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0.56999999999999995</c:v>
                </c:pt>
                <c:pt idx="1">
                  <c:v>0.55000000000000004</c:v>
                </c:pt>
                <c:pt idx="2">
                  <c:v>0.78</c:v>
                </c:pt>
                <c:pt idx="3">
                  <c:v>0.91</c:v>
                </c:pt>
                <c:pt idx="4">
                  <c:v>2.9</c:v>
                </c:pt>
              </c:numCache>
            </c:numRef>
          </c:val>
          <c:smooth val="0"/>
          <c:extLst>
            <c:ext xmlns:c16="http://schemas.microsoft.com/office/drawing/2014/chart" uri="{C3380CC4-5D6E-409C-BE32-E72D297353CC}">
              <c16:uniqueId val="{00000001-1A2A-4C1F-935B-5FC613F2F643}"/>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BEFF-4CF0-9CE0-C4BF20598CE3}"/>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19.829999999999998</c:v>
                </c:pt>
                <c:pt idx="1">
                  <c:v>21.3</c:v>
                </c:pt>
                <c:pt idx="2">
                  <c:v>39.799999999999997</c:v>
                </c:pt>
                <c:pt idx="3">
                  <c:v>20.04</c:v>
                </c:pt>
                <c:pt idx="4">
                  <c:v>20.28</c:v>
                </c:pt>
              </c:numCache>
            </c:numRef>
          </c:val>
          <c:smooth val="0"/>
          <c:extLst>
            <c:ext xmlns:c16="http://schemas.microsoft.com/office/drawing/2014/chart" uri="{C3380CC4-5D6E-409C-BE32-E72D297353CC}">
              <c16:uniqueId val="{00000001-BEFF-4CF0-9CE0-C4BF20598CE3}"/>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55.86</c:v>
                </c:pt>
                <c:pt idx="1">
                  <c:v>64.61</c:v>
                </c:pt>
                <c:pt idx="2">
                  <c:v>71.209999999999994</c:v>
                </c:pt>
                <c:pt idx="3">
                  <c:v>85.95</c:v>
                </c:pt>
                <c:pt idx="4">
                  <c:v>91.42</c:v>
                </c:pt>
              </c:numCache>
            </c:numRef>
          </c:val>
          <c:extLst>
            <c:ext xmlns:c16="http://schemas.microsoft.com/office/drawing/2014/chart" uri="{C3380CC4-5D6E-409C-BE32-E72D297353CC}">
              <c16:uniqueId val="{00000000-96CD-4C88-B919-7DEC73317DFA}"/>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54.3</c:v>
                </c:pt>
                <c:pt idx="1">
                  <c:v>57.92</c:v>
                </c:pt>
                <c:pt idx="2">
                  <c:v>63.17</c:v>
                </c:pt>
                <c:pt idx="3">
                  <c:v>69.150000000000006</c:v>
                </c:pt>
                <c:pt idx="4">
                  <c:v>74.84</c:v>
                </c:pt>
              </c:numCache>
            </c:numRef>
          </c:val>
          <c:smooth val="0"/>
          <c:extLst>
            <c:ext xmlns:c16="http://schemas.microsoft.com/office/drawing/2014/chart" uri="{C3380CC4-5D6E-409C-BE32-E72D297353CC}">
              <c16:uniqueId val="{00000001-96CD-4C88-B919-7DEC73317DFA}"/>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906.73</c:v>
                </c:pt>
                <c:pt idx="1">
                  <c:v>928.61</c:v>
                </c:pt>
                <c:pt idx="2">
                  <c:v>876.56</c:v>
                </c:pt>
                <c:pt idx="3">
                  <c:v>869.57</c:v>
                </c:pt>
                <c:pt idx="4">
                  <c:v>844.97</c:v>
                </c:pt>
              </c:numCache>
            </c:numRef>
          </c:val>
          <c:extLst>
            <c:ext xmlns:c16="http://schemas.microsoft.com/office/drawing/2014/chart" uri="{C3380CC4-5D6E-409C-BE32-E72D297353CC}">
              <c16:uniqueId val="{00000000-620A-4A00-B9CD-7836731D2E46}"/>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856.88</c:v>
                </c:pt>
                <c:pt idx="1">
                  <c:v>799.49</c:v>
                </c:pt>
                <c:pt idx="2">
                  <c:v>863.92</c:v>
                </c:pt>
                <c:pt idx="3">
                  <c:v>793.41</c:v>
                </c:pt>
                <c:pt idx="4">
                  <c:v>693.82</c:v>
                </c:pt>
              </c:numCache>
            </c:numRef>
          </c:val>
          <c:smooth val="0"/>
          <c:extLst>
            <c:ext xmlns:c16="http://schemas.microsoft.com/office/drawing/2014/chart" uri="{C3380CC4-5D6E-409C-BE32-E72D297353CC}">
              <c16:uniqueId val="{00000001-620A-4A00-B9CD-7836731D2E46}"/>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88.11</c:v>
                </c:pt>
                <c:pt idx="1">
                  <c:v>88.1</c:v>
                </c:pt>
                <c:pt idx="2">
                  <c:v>87.97</c:v>
                </c:pt>
                <c:pt idx="3">
                  <c:v>88.03</c:v>
                </c:pt>
                <c:pt idx="4">
                  <c:v>88</c:v>
                </c:pt>
              </c:numCache>
            </c:numRef>
          </c:val>
          <c:extLst>
            <c:ext xmlns:c16="http://schemas.microsoft.com/office/drawing/2014/chart" uri="{C3380CC4-5D6E-409C-BE32-E72D297353CC}">
              <c16:uniqueId val="{00000000-D85F-4E92-BC5A-9270E9B067EF}"/>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89.01</c:v>
                </c:pt>
                <c:pt idx="1">
                  <c:v>89.09</c:v>
                </c:pt>
                <c:pt idx="2">
                  <c:v>87.28</c:v>
                </c:pt>
                <c:pt idx="3">
                  <c:v>84.86</c:v>
                </c:pt>
                <c:pt idx="4">
                  <c:v>85.44</c:v>
                </c:pt>
              </c:numCache>
            </c:numRef>
          </c:val>
          <c:smooth val="0"/>
          <c:extLst>
            <c:ext xmlns:c16="http://schemas.microsoft.com/office/drawing/2014/chart" uri="{C3380CC4-5D6E-409C-BE32-E72D297353CC}">
              <c16:uniqueId val="{00000001-D85F-4E92-BC5A-9270E9B067EF}"/>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150</c:v>
                </c:pt>
                <c:pt idx="1">
                  <c:v>150</c:v>
                </c:pt>
                <c:pt idx="2">
                  <c:v>150</c:v>
                </c:pt>
                <c:pt idx="3">
                  <c:v>150</c:v>
                </c:pt>
                <c:pt idx="4">
                  <c:v>150</c:v>
                </c:pt>
              </c:numCache>
            </c:numRef>
          </c:val>
          <c:extLst>
            <c:ext xmlns:c16="http://schemas.microsoft.com/office/drawing/2014/chart" uri="{C3380CC4-5D6E-409C-BE32-E72D297353CC}">
              <c16:uniqueId val="{00000000-1564-4BB1-A0CA-64D524AD000D}"/>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147.08000000000001</c:v>
                </c:pt>
                <c:pt idx="1">
                  <c:v>142.76</c:v>
                </c:pt>
                <c:pt idx="2">
                  <c:v>145.58000000000001</c:v>
                </c:pt>
                <c:pt idx="3">
                  <c:v>147.69</c:v>
                </c:pt>
                <c:pt idx="4">
                  <c:v>151.87</c:v>
                </c:pt>
              </c:numCache>
            </c:numRef>
          </c:val>
          <c:smooth val="0"/>
          <c:extLst>
            <c:ext xmlns:c16="http://schemas.microsoft.com/office/drawing/2014/chart" uri="{C3380CC4-5D6E-409C-BE32-E72D297353CC}">
              <c16:uniqueId val="{00000001-1564-4BB1-A0CA-64D524AD000D}"/>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【105.36】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【82.75】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【602.56】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【96.00】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【60.13】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【140.98】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【97.94】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【42.20】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【9.46】</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2" t="s">
        <v>0</v>
      </c>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row>
    <row r="3" spans="1:78" ht="9.75" customHeight="1" x14ac:dyDescent="0.15">
      <c r="A3" s="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row>
    <row r="4" spans="1:78" ht="9.75" customHeight="1" x14ac:dyDescent="0.15">
      <c r="A4" s="2"/>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3" t="str">
        <f>データ!H6</f>
        <v>静岡県　清水町</v>
      </c>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56" t="s">
        <v>1</v>
      </c>
      <c r="C7" s="56"/>
      <c r="D7" s="56"/>
      <c r="E7" s="56"/>
      <c r="F7" s="56"/>
      <c r="G7" s="56"/>
      <c r="H7" s="56"/>
      <c r="I7" s="56" t="s">
        <v>2</v>
      </c>
      <c r="J7" s="56"/>
      <c r="K7" s="56"/>
      <c r="L7" s="56"/>
      <c r="M7" s="56"/>
      <c r="N7" s="56"/>
      <c r="O7" s="56"/>
      <c r="P7" s="56" t="s">
        <v>3</v>
      </c>
      <c r="Q7" s="56"/>
      <c r="R7" s="56"/>
      <c r="S7" s="56"/>
      <c r="T7" s="56"/>
      <c r="U7" s="56"/>
      <c r="V7" s="56"/>
      <c r="W7" s="56" t="s">
        <v>4</v>
      </c>
      <c r="X7" s="56"/>
      <c r="Y7" s="56"/>
      <c r="Z7" s="56"/>
      <c r="AA7" s="56"/>
      <c r="AB7" s="56"/>
      <c r="AC7" s="56"/>
      <c r="AD7" s="56" t="s">
        <v>5</v>
      </c>
      <c r="AE7" s="56"/>
      <c r="AF7" s="56"/>
      <c r="AG7" s="56"/>
      <c r="AH7" s="56"/>
      <c r="AI7" s="56"/>
      <c r="AJ7" s="56"/>
      <c r="AK7" s="3"/>
      <c r="AL7" s="56" t="s">
        <v>6</v>
      </c>
      <c r="AM7" s="56"/>
      <c r="AN7" s="56"/>
      <c r="AO7" s="56"/>
      <c r="AP7" s="56"/>
      <c r="AQ7" s="56"/>
      <c r="AR7" s="56"/>
      <c r="AS7" s="56"/>
      <c r="AT7" s="56" t="s">
        <v>7</v>
      </c>
      <c r="AU7" s="56"/>
      <c r="AV7" s="56"/>
      <c r="AW7" s="56"/>
      <c r="AX7" s="56"/>
      <c r="AY7" s="56"/>
      <c r="AZ7" s="56"/>
      <c r="BA7" s="56"/>
      <c r="BB7" s="56" t="s">
        <v>8</v>
      </c>
      <c r="BC7" s="56"/>
      <c r="BD7" s="56"/>
      <c r="BE7" s="56"/>
      <c r="BF7" s="56"/>
      <c r="BG7" s="56"/>
      <c r="BH7" s="56"/>
      <c r="BI7" s="56"/>
      <c r="BJ7" s="3"/>
      <c r="BK7" s="3"/>
      <c r="BL7" s="74" t="s">
        <v>9</v>
      </c>
      <c r="BM7" s="75"/>
      <c r="BN7" s="75"/>
      <c r="BO7" s="75"/>
      <c r="BP7" s="75"/>
      <c r="BQ7" s="75"/>
      <c r="BR7" s="75"/>
      <c r="BS7" s="75"/>
      <c r="BT7" s="75"/>
      <c r="BU7" s="75"/>
      <c r="BV7" s="75"/>
      <c r="BW7" s="75"/>
      <c r="BX7" s="75"/>
      <c r="BY7" s="76"/>
    </row>
    <row r="8" spans="1:78" ht="18.75" customHeight="1" x14ac:dyDescent="0.15">
      <c r="A8" s="2"/>
      <c r="B8" s="70" t="str">
        <f>データ!I6</f>
        <v>法適用</v>
      </c>
      <c r="C8" s="70"/>
      <c r="D8" s="70"/>
      <c r="E8" s="70"/>
      <c r="F8" s="70"/>
      <c r="G8" s="70"/>
      <c r="H8" s="70"/>
      <c r="I8" s="70" t="str">
        <f>データ!J6</f>
        <v>下水道事業</v>
      </c>
      <c r="J8" s="70"/>
      <c r="K8" s="70"/>
      <c r="L8" s="70"/>
      <c r="M8" s="70"/>
      <c r="N8" s="70"/>
      <c r="O8" s="70"/>
      <c r="P8" s="70" t="str">
        <f>データ!K6</f>
        <v>公共下水道</v>
      </c>
      <c r="Q8" s="70"/>
      <c r="R8" s="70"/>
      <c r="S8" s="70"/>
      <c r="T8" s="70"/>
      <c r="U8" s="70"/>
      <c r="V8" s="70"/>
      <c r="W8" s="70" t="str">
        <f>データ!L6</f>
        <v>Cb1</v>
      </c>
      <c r="X8" s="70"/>
      <c r="Y8" s="70"/>
      <c r="Z8" s="70"/>
      <c r="AA8" s="70"/>
      <c r="AB8" s="70"/>
      <c r="AC8" s="70"/>
      <c r="AD8" s="71" t="str">
        <f>データ!$M$6</f>
        <v>非設置</v>
      </c>
      <c r="AE8" s="71"/>
      <c r="AF8" s="71"/>
      <c r="AG8" s="71"/>
      <c r="AH8" s="71"/>
      <c r="AI8" s="71"/>
      <c r="AJ8" s="71"/>
      <c r="AK8" s="3"/>
      <c r="AL8" s="50">
        <f>データ!S6</f>
        <v>31637</v>
      </c>
      <c r="AM8" s="50"/>
      <c r="AN8" s="50"/>
      <c r="AO8" s="50"/>
      <c r="AP8" s="50"/>
      <c r="AQ8" s="50"/>
      <c r="AR8" s="50"/>
      <c r="AS8" s="50"/>
      <c r="AT8" s="51">
        <f>データ!T6</f>
        <v>8.81</v>
      </c>
      <c r="AU8" s="51"/>
      <c r="AV8" s="51"/>
      <c r="AW8" s="51"/>
      <c r="AX8" s="51"/>
      <c r="AY8" s="51"/>
      <c r="AZ8" s="51"/>
      <c r="BA8" s="51"/>
      <c r="BB8" s="51">
        <f>データ!U6</f>
        <v>3591.03</v>
      </c>
      <c r="BC8" s="51"/>
      <c r="BD8" s="51"/>
      <c r="BE8" s="51"/>
      <c r="BF8" s="51"/>
      <c r="BG8" s="51"/>
      <c r="BH8" s="51"/>
      <c r="BI8" s="51"/>
      <c r="BJ8" s="3"/>
      <c r="BK8" s="3"/>
      <c r="BL8" s="66" t="s">
        <v>10</v>
      </c>
      <c r="BM8" s="67"/>
      <c r="BN8" s="68" t="s">
        <v>11</v>
      </c>
      <c r="BO8" s="68"/>
      <c r="BP8" s="68"/>
      <c r="BQ8" s="68"/>
      <c r="BR8" s="68"/>
      <c r="BS8" s="68"/>
      <c r="BT8" s="68"/>
      <c r="BU8" s="68"/>
      <c r="BV8" s="68"/>
      <c r="BW8" s="68"/>
      <c r="BX8" s="68"/>
      <c r="BY8" s="69"/>
    </row>
    <row r="9" spans="1:78" ht="18.75" customHeight="1" x14ac:dyDescent="0.15">
      <c r="A9" s="2"/>
      <c r="B9" s="56" t="s">
        <v>12</v>
      </c>
      <c r="C9" s="56"/>
      <c r="D9" s="56"/>
      <c r="E9" s="56"/>
      <c r="F9" s="56"/>
      <c r="G9" s="56"/>
      <c r="H9" s="56"/>
      <c r="I9" s="56" t="s">
        <v>13</v>
      </c>
      <c r="J9" s="56"/>
      <c r="K9" s="56"/>
      <c r="L9" s="56"/>
      <c r="M9" s="56"/>
      <c r="N9" s="56"/>
      <c r="O9" s="56"/>
      <c r="P9" s="56" t="s">
        <v>14</v>
      </c>
      <c r="Q9" s="56"/>
      <c r="R9" s="56"/>
      <c r="S9" s="56"/>
      <c r="T9" s="56"/>
      <c r="U9" s="56"/>
      <c r="V9" s="56"/>
      <c r="W9" s="56" t="s">
        <v>15</v>
      </c>
      <c r="X9" s="56"/>
      <c r="Y9" s="56"/>
      <c r="Z9" s="56"/>
      <c r="AA9" s="56"/>
      <c r="AB9" s="56"/>
      <c r="AC9" s="56"/>
      <c r="AD9" s="56" t="s">
        <v>16</v>
      </c>
      <c r="AE9" s="56"/>
      <c r="AF9" s="56"/>
      <c r="AG9" s="56"/>
      <c r="AH9" s="56"/>
      <c r="AI9" s="56"/>
      <c r="AJ9" s="56"/>
      <c r="AK9" s="3"/>
      <c r="AL9" s="56" t="s">
        <v>17</v>
      </c>
      <c r="AM9" s="56"/>
      <c r="AN9" s="56"/>
      <c r="AO9" s="56"/>
      <c r="AP9" s="56"/>
      <c r="AQ9" s="56"/>
      <c r="AR9" s="56"/>
      <c r="AS9" s="56"/>
      <c r="AT9" s="56" t="s">
        <v>18</v>
      </c>
      <c r="AU9" s="56"/>
      <c r="AV9" s="56"/>
      <c r="AW9" s="56"/>
      <c r="AX9" s="56"/>
      <c r="AY9" s="56"/>
      <c r="AZ9" s="56"/>
      <c r="BA9" s="56"/>
      <c r="BB9" s="56" t="s">
        <v>19</v>
      </c>
      <c r="BC9" s="56"/>
      <c r="BD9" s="56"/>
      <c r="BE9" s="56"/>
      <c r="BF9" s="56"/>
      <c r="BG9" s="56"/>
      <c r="BH9" s="56"/>
      <c r="BI9" s="56"/>
      <c r="BJ9" s="3"/>
      <c r="BK9" s="3"/>
      <c r="BL9" s="57" t="s">
        <v>20</v>
      </c>
      <c r="BM9" s="58"/>
      <c r="BN9" s="59" t="s">
        <v>21</v>
      </c>
      <c r="BO9" s="59"/>
      <c r="BP9" s="59"/>
      <c r="BQ9" s="59"/>
      <c r="BR9" s="59"/>
      <c r="BS9" s="59"/>
      <c r="BT9" s="59"/>
      <c r="BU9" s="59"/>
      <c r="BV9" s="59"/>
      <c r="BW9" s="59"/>
      <c r="BX9" s="59"/>
      <c r="BY9" s="60"/>
    </row>
    <row r="10" spans="1:78" ht="18.75" customHeight="1" x14ac:dyDescent="0.15">
      <c r="A10" s="2"/>
      <c r="B10" s="51" t="str">
        <f>データ!N6</f>
        <v>-</v>
      </c>
      <c r="C10" s="51"/>
      <c r="D10" s="51"/>
      <c r="E10" s="51"/>
      <c r="F10" s="51"/>
      <c r="G10" s="51"/>
      <c r="H10" s="51"/>
      <c r="I10" s="51">
        <f>データ!O6</f>
        <v>59.61</v>
      </c>
      <c r="J10" s="51"/>
      <c r="K10" s="51"/>
      <c r="L10" s="51"/>
      <c r="M10" s="51"/>
      <c r="N10" s="51"/>
      <c r="O10" s="51"/>
      <c r="P10" s="51">
        <f>データ!P6</f>
        <v>85.29</v>
      </c>
      <c r="Q10" s="51"/>
      <c r="R10" s="51"/>
      <c r="S10" s="51"/>
      <c r="T10" s="51"/>
      <c r="U10" s="51"/>
      <c r="V10" s="51"/>
      <c r="W10" s="51">
        <f>データ!Q6</f>
        <v>90.2</v>
      </c>
      <c r="X10" s="51"/>
      <c r="Y10" s="51"/>
      <c r="Z10" s="51"/>
      <c r="AA10" s="51"/>
      <c r="AB10" s="51"/>
      <c r="AC10" s="51"/>
      <c r="AD10" s="50">
        <f>データ!R6</f>
        <v>2550</v>
      </c>
      <c r="AE10" s="50"/>
      <c r="AF10" s="50"/>
      <c r="AG10" s="50"/>
      <c r="AH10" s="50"/>
      <c r="AI10" s="50"/>
      <c r="AJ10" s="50"/>
      <c r="AK10" s="2"/>
      <c r="AL10" s="50">
        <f>データ!V6</f>
        <v>26868</v>
      </c>
      <c r="AM10" s="50"/>
      <c r="AN10" s="50"/>
      <c r="AO10" s="50"/>
      <c r="AP10" s="50"/>
      <c r="AQ10" s="50"/>
      <c r="AR10" s="50"/>
      <c r="AS10" s="50"/>
      <c r="AT10" s="51">
        <f>データ!W6</f>
        <v>4.62</v>
      </c>
      <c r="AU10" s="51"/>
      <c r="AV10" s="51"/>
      <c r="AW10" s="51"/>
      <c r="AX10" s="51"/>
      <c r="AY10" s="51"/>
      <c r="AZ10" s="51"/>
      <c r="BA10" s="51"/>
      <c r="BB10" s="51">
        <f>データ!X6</f>
        <v>5815.58</v>
      </c>
      <c r="BC10" s="51"/>
      <c r="BD10" s="51"/>
      <c r="BE10" s="51"/>
      <c r="BF10" s="51"/>
      <c r="BG10" s="51"/>
      <c r="BH10" s="51"/>
      <c r="BI10" s="51"/>
      <c r="BJ10" s="2"/>
      <c r="BK10" s="2"/>
      <c r="BL10" s="52" t="s">
        <v>22</v>
      </c>
      <c r="BM10" s="53"/>
      <c r="BN10" s="54" t="s">
        <v>23</v>
      </c>
      <c r="BO10" s="54"/>
      <c r="BP10" s="54"/>
      <c r="BQ10" s="54"/>
      <c r="BR10" s="54"/>
      <c r="BS10" s="54"/>
      <c r="BT10" s="54"/>
      <c r="BU10" s="54"/>
      <c r="BV10" s="54"/>
      <c r="BW10" s="54"/>
      <c r="BX10" s="54"/>
      <c r="BY10" s="5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1" t="s">
        <v>24</v>
      </c>
      <c r="BM11" s="61"/>
      <c r="BN11" s="61"/>
      <c r="BO11" s="61"/>
      <c r="BP11" s="61"/>
      <c r="BQ11" s="61"/>
      <c r="BR11" s="61"/>
      <c r="BS11" s="61"/>
      <c r="BT11" s="61"/>
      <c r="BU11" s="61"/>
      <c r="BV11" s="61"/>
      <c r="BW11" s="61"/>
      <c r="BX11" s="61"/>
      <c r="BY11" s="61"/>
      <c r="BZ11" s="61"/>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1"/>
      <c r="BM12" s="61"/>
      <c r="BN12" s="61"/>
      <c r="BO12" s="61"/>
      <c r="BP12" s="61"/>
      <c r="BQ12" s="61"/>
      <c r="BR12" s="61"/>
      <c r="BS12" s="61"/>
      <c r="BT12" s="61"/>
      <c r="BU12" s="61"/>
      <c r="BV12" s="61"/>
      <c r="BW12" s="61"/>
      <c r="BX12" s="61"/>
      <c r="BY12" s="61"/>
      <c r="BZ12" s="61"/>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2"/>
      <c r="BM13" s="62"/>
      <c r="BN13" s="62"/>
      <c r="BO13" s="62"/>
      <c r="BP13" s="62"/>
      <c r="BQ13" s="62"/>
      <c r="BR13" s="62"/>
      <c r="BS13" s="62"/>
      <c r="BT13" s="62"/>
      <c r="BU13" s="62"/>
      <c r="BV13" s="62"/>
      <c r="BW13" s="62"/>
      <c r="BX13" s="62"/>
      <c r="BY13" s="62"/>
      <c r="BZ13" s="62"/>
    </row>
    <row r="14" spans="1:78" ht="13.5" customHeight="1" x14ac:dyDescent="0.15">
      <c r="A14" s="2"/>
      <c r="B14" s="63" t="s">
        <v>25</v>
      </c>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5"/>
      <c r="BK14" s="2"/>
      <c r="BL14" s="37" t="s">
        <v>26</v>
      </c>
      <c r="BM14" s="38"/>
      <c r="BN14" s="38"/>
      <c r="BO14" s="38"/>
      <c r="BP14" s="38"/>
      <c r="BQ14" s="38"/>
      <c r="BR14" s="38"/>
      <c r="BS14" s="38"/>
      <c r="BT14" s="38"/>
      <c r="BU14" s="38"/>
      <c r="BV14" s="38"/>
      <c r="BW14" s="38"/>
      <c r="BX14" s="38"/>
      <c r="BY14" s="38"/>
      <c r="BZ14" s="39"/>
    </row>
    <row r="15" spans="1:78" ht="13.5" customHeight="1" x14ac:dyDescent="0.15">
      <c r="A15" s="2"/>
      <c r="B15" s="3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6"/>
      <c r="BK15" s="2"/>
      <c r="BL15" s="40"/>
      <c r="BM15" s="41"/>
      <c r="BN15" s="41"/>
      <c r="BO15" s="41"/>
      <c r="BP15" s="41"/>
      <c r="BQ15" s="41"/>
      <c r="BR15" s="41"/>
      <c r="BS15" s="41"/>
      <c r="BT15" s="41"/>
      <c r="BU15" s="41"/>
      <c r="BV15" s="41"/>
      <c r="BW15" s="41"/>
      <c r="BX15" s="41"/>
      <c r="BY15" s="41"/>
      <c r="BZ15" s="42"/>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43" t="s">
        <v>114</v>
      </c>
      <c r="BM16" s="44"/>
      <c r="BN16" s="44"/>
      <c r="BO16" s="44"/>
      <c r="BP16" s="44"/>
      <c r="BQ16" s="44"/>
      <c r="BR16" s="44"/>
      <c r="BS16" s="44"/>
      <c r="BT16" s="44"/>
      <c r="BU16" s="44"/>
      <c r="BV16" s="44"/>
      <c r="BW16" s="44"/>
      <c r="BX16" s="44"/>
      <c r="BY16" s="44"/>
      <c r="BZ16" s="45"/>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43"/>
      <c r="BM17" s="44"/>
      <c r="BN17" s="44"/>
      <c r="BO17" s="44"/>
      <c r="BP17" s="44"/>
      <c r="BQ17" s="44"/>
      <c r="BR17" s="44"/>
      <c r="BS17" s="44"/>
      <c r="BT17" s="44"/>
      <c r="BU17" s="44"/>
      <c r="BV17" s="44"/>
      <c r="BW17" s="44"/>
      <c r="BX17" s="44"/>
      <c r="BY17" s="44"/>
      <c r="BZ17" s="45"/>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43"/>
      <c r="BM18" s="44"/>
      <c r="BN18" s="44"/>
      <c r="BO18" s="44"/>
      <c r="BP18" s="44"/>
      <c r="BQ18" s="44"/>
      <c r="BR18" s="44"/>
      <c r="BS18" s="44"/>
      <c r="BT18" s="44"/>
      <c r="BU18" s="44"/>
      <c r="BV18" s="44"/>
      <c r="BW18" s="44"/>
      <c r="BX18" s="44"/>
      <c r="BY18" s="44"/>
      <c r="BZ18" s="45"/>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43"/>
      <c r="BM19" s="44"/>
      <c r="BN19" s="44"/>
      <c r="BO19" s="44"/>
      <c r="BP19" s="44"/>
      <c r="BQ19" s="44"/>
      <c r="BR19" s="44"/>
      <c r="BS19" s="44"/>
      <c r="BT19" s="44"/>
      <c r="BU19" s="44"/>
      <c r="BV19" s="44"/>
      <c r="BW19" s="44"/>
      <c r="BX19" s="44"/>
      <c r="BY19" s="44"/>
      <c r="BZ19" s="45"/>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43"/>
      <c r="BM20" s="44"/>
      <c r="BN20" s="44"/>
      <c r="BO20" s="44"/>
      <c r="BP20" s="44"/>
      <c r="BQ20" s="44"/>
      <c r="BR20" s="44"/>
      <c r="BS20" s="44"/>
      <c r="BT20" s="44"/>
      <c r="BU20" s="44"/>
      <c r="BV20" s="44"/>
      <c r="BW20" s="44"/>
      <c r="BX20" s="44"/>
      <c r="BY20" s="44"/>
      <c r="BZ20" s="45"/>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43"/>
      <c r="BM21" s="44"/>
      <c r="BN21" s="44"/>
      <c r="BO21" s="44"/>
      <c r="BP21" s="44"/>
      <c r="BQ21" s="44"/>
      <c r="BR21" s="44"/>
      <c r="BS21" s="44"/>
      <c r="BT21" s="44"/>
      <c r="BU21" s="44"/>
      <c r="BV21" s="44"/>
      <c r="BW21" s="44"/>
      <c r="BX21" s="44"/>
      <c r="BY21" s="44"/>
      <c r="BZ21" s="45"/>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43"/>
      <c r="BM22" s="44"/>
      <c r="BN22" s="44"/>
      <c r="BO22" s="44"/>
      <c r="BP22" s="44"/>
      <c r="BQ22" s="44"/>
      <c r="BR22" s="44"/>
      <c r="BS22" s="44"/>
      <c r="BT22" s="44"/>
      <c r="BU22" s="44"/>
      <c r="BV22" s="44"/>
      <c r="BW22" s="44"/>
      <c r="BX22" s="44"/>
      <c r="BY22" s="44"/>
      <c r="BZ22" s="45"/>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43"/>
      <c r="BM23" s="44"/>
      <c r="BN23" s="44"/>
      <c r="BO23" s="44"/>
      <c r="BP23" s="44"/>
      <c r="BQ23" s="44"/>
      <c r="BR23" s="44"/>
      <c r="BS23" s="44"/>
      <c r="BT23" s="44"/>
      <c r="BU23" s="44"/>
      <c r="BV23" s="44"/>
      <c r="BW23" s="44"/>
      <c r="BX23" s="44"/>
      <c r="BY23" s="44"/>
      <c r="BZ23" s="45"/>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43"/>
      <c r="BM24" s="44"/>
      <c r="BN24" s="44"/>
      <c r="BO24" s="44"/>
      <c r="BP24" s="44"/>
      <c r="BQ24" s="44"/>
      <c r="BR24" s="44"/>
      <c r="BS24" s="44"/>
      <c r="BT24" s="44"/>
      <c r="BU24" s="44"/>
      <c r="BV24" s="44"/>
      <c r="BW24" s="44"/>
      <c r="BX24" s="44"/>
      <c r="BY24" s="44"/>
      <c r="BZ24" s="45"/>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43"/>
      <c r="BM25" s="44"/>
      <c r="BN25" s="44"/>
      <c r="BO25" s="44"/>
      <c r="BP25" s="44"/>
      <c r="BQ25" s="44"/>
      <c r="BR25" s="44"/>
      <c r="BS25" s="44"/>
      <c r="BT25" s="44"/>
      <c r="BU25" s="44"/>
      <c r="BV25" s="44"/>
      <c r="BW25" s="44"/>
      <c r="BX25" s="44"/>
      <c r="BY25" s="44"/>
      <c r="BZ25" s="45"/>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43"/>
      <c r="BM26" s="44"/>
      <c r="BN26" s="44"/>
      <c r="BO26" s="44"/>
      <c r="BP26" s="44"/>
      <c r="BQ26" s="44"/>
      <c r="BR26" s="44"/>
      <c r="BS26" s="44"/>
      <c r="BT26" s="44"/>
      <c r="BU26" s="44"/>
      <c r="BV26" s="44"/>
      <c r="BW26" s="44"/>
      <c r="BX26" s="44"/>
      <c r="BY26" s="44"/>
      <c r="BZ26" s="45"/>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43"/>
      <c r="BM27" s="44"/>
      <c r="BN27" s="44"/>
      <c r="BO27" s="44"/>
      <c r="BP27" s="44"/>
      <c r="BQ27" s="44"/>
      <c r="BR27" s="44"/>
      <c r="BS27" s="44"/>
      <c r="BT27" s="44"/>
      <c r="BU27" s="44"/>
      <c r="BV27" s="44"/>
      <c r="BW27" s="44"/>
      <c r="BX27" s="44"/>
      <c r="BY27" s="44"/>
      <c r="BZ27" s="45"/>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43"/>
      <c r="BM28" s="44"/>
      <c r="BN28" s="44"/>
      <c r="BO28" s="44"/>
      <c r="BP28" s="44"/>
      <c r="BQ28" s="44"/>
      <c r="BR28" s="44"/>
      <c r="BS28" s="44"/>
      <c r="BT28" s="44"/>
      <c r="BU28" s="44"/>
      <c r="BV28" s="44"/>
      <c r="BW28" s="44"/>
      <c r="BX28" s="44"/>
      <c r="BY28" s="44"/>
      <c r="BZ28" s="45"/>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43"/>
      <c r="BM29" s="44"/>
      <c r="BN29" s="44"/>
      <c r="BO29" s="44"/>
      <c r="BP29" s="44"/>
      <c r="BQ29" s="44"/>
      <c r="BR29" s="44"/>
      <c r="BS29" s="44"/>
      <c r="BT29" s="44"/>
      <c r="BU29" s="44"/>
      <c r="BV29" s="44"/>
      <c r="BW29" s="44"/>
      <c r="BX29" s="44"/>
      <c r="BY29" s="44"/>
      <c r="BZ29" s="45"/>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43"/>
      <c r="BM30" s="44"/>
      <c r="BN30" s="44"/>
      <c r="BO30" s="44"/>
      <c r="BP30" s="44"/>
      <c r="BQ30" s="44"/>
      <c r="BR30" s="44"/>
      <c r="BS30" s="44"/>
      <c r="BT30" s="44"/>
      <c r="BU30" s="44"/>
      <c r="BV30" s="44"/>
      <c r="BW30" s="44"/>
      <c r="BX30" s="44"/>
      <c r="BY30" s="44"/>
      <c r="BZ30" s="45"/>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43"/>
      <c r="BM31" s="44"/>
      <c r="BN31" s="44"/>
      <c r="BO31" s="44"/>
      <c r="BP31" s="44"/>
      <c r="BQ31" s="44"/>
      <c r="BR31" s="44"/>
      <c r="BS31" s="44"/>
      <c r="BT31" s="44"/>
      <c r="BU31" s="44"/>
      <c r="BV31" s="44"/>
      <c r="BW31" s="44"/>
      <c r="BX31" s="44"/>
      <c r="BY31" s="44"/>
      <c r="BZ31" s="45"/>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43"/>
      <c r="BM32" s="44"/>
      <c r="BN32" s="44"/>
      <c r="BO32" s="44"/>
      <c r="BP32" s="44"/>
      <c r="BQ32" s="44"/>
      <c r="BR32" s="44"/>
      <c r="BS32" s="44"/>
      <c r="BT32" s="44"/>
      <c r="BU32" s="44"/>
      <c r="BV32" s="44"/>
      <c r="BW32" s="44"/>
      <c r="BX32" s="44"/>
      <c r="BY32" s="44"/>
      <c r="BZ32" s="45"/>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43"/>
      <c r="BM33" s="44"/>
      <c r="BN33" s="44"/>
      <c r="BO33" s="44"/>
      <c r="BP33" s="44"/>
      <c r="BQ33" s="44"/>
      <c r="BR33" s="44"/>
      <c r="BS33" s="44"/>
      <c r="BT33" s="44"/>
      <c r="BU33" s="44"/>
      <c r="BV33" s="44"/>
      <c r="BW33" s="44"/>
      <c r="BX33" s="44"/>
      <c r="BY33" s="44"/>
      <c r="BZ33" s="45"/>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43"/>
      <c r="BM34" s="44"/>
      <c r="BN34" s="44"/>
      <c r="BO34" s="44"/>
      <c r="BP34" s="44"/>
      <c r="BQ34" s="44"/>
      <c r="BR34" s="44"/>
      <c r="BS34" s="44"/>
      <c r="BT34" s="44"/>
      <c r="BU34" s="44"/>
      <c r="BV34" s="44"/>
      <c r="BW34" s="44"/>
      <c r="BX34" s="44"/>
      <c r="BY34" s="44"/>
      <c r="BZ34" s="45"/>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43"/>
      <c r="BM35" s="44"/>
      <c r="BN35" s="44"/>
      <c r="BO35" s="44"/>
      <c r="BP35" s="44"/>
      <c r="BQ35" s="44"/>
      <c r="BR35" s="44"/>
      <c r="BS35" s="44"/>
      <c r="BT35" s="44"/>
      <c r="BU35" s="44"/>
      <c r="BV35" s="44"/>
      <c r="BW35" s="44"/>
      <c r="BX35" s="44"/>
      <c r="BY35" s="44"/>
      <c r="BZ35" s="45"/>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43"/>
      <c r="BM36" s="44"/>
      <c r="BN36" s="44"/>
      <c r="BO36" s="44"/>
      <c r="BP36" s="44"/>
      <c r="BQ36" s="44"/>
      <c r="BR36" s="44"/>
      <c r="BS36" s="44"/>
      <c r="BT36" s="44"/>
      <c r="BU36" s="44"/>
      <c r="BV36" s="44"/>
      <c r="BW36" s="44"/>
      <c r="BX36" s="44"/>
      <c r="BY36" s="44"/>
      <c r="BZ36" s="45"/>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43"/>
      <c r="BM37" s="44"/>
      <c r="BN37" s="44"/>
      <c r="BO37" s="44"/>
      <c r="BP37" s="44"/>
      <c r="BQ37" s="44"/>
      <c r="BR37" s="44"/>
      <c r="BS37" s="44"/>
      <c r="BT37" s="44"/>
      <c r="BU37" s="44"/>
      <c r="BV37" s="44"/>
      <c r="BW37" s="44"/>
      <c r="BX37" s="44"/>
      <c r="BY37" s="44"/>
      <c r="BZ37" s="45"/>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43"/>
      <c r="BM38" s="44"/>
      <c r="BN38" s="44"/>
      <c r="BO38" s="44"/>
      <c r="BP38" s="44"/>
      <c r="BQ38" s="44"/>
      <c r="BR38" s="44"/>
      <c r="BS38" s="44"/>
      <c r="BT38" s="44"/>
      <c r="BU38" s="44"/>
      <c r="BV38" s="44"/>
      <c r="BW38" s="44"/>
      <c r="BX38" s="44"/>
      <c r="BY38" s="44"/>
      <c r="BZ38" s="45"/>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43"/>
      <c r="BM39" s="44"/>
      <c r="BN39" s="44"/>
      <c r="BO39" s="44"/>
      <c r="BP39" s="44"/>
      <c r="BQ39" s="44"/>
      <c r="BR39" s="44"/>
      <c r="BS39" s="44"/>
      <c r="BT39" s="44"/>
      <c r="BU39" s="44"/>
      <c r="BV39" s="44"/>
      <c r="BW39" s="44"/>
      <c r="BX39" s="44"/>
      <c r="BY39" s="44"/>
      <c r="BZ39" s="45"/>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43"/>
      <c r="BM40" s="44"/>
      <c r="BN40" s="44"/>
      <c r="BO40" s="44"/>
      <c r="BP40" s="44"/>
      <c r="BQ40" s="44"/>
      <c r="BR40" s="44"/>
      <c r="BS40" s="44"/>
      <c r="BT40" s="44"/>
      <c r="BU40" s="44"/>
      <c r="BV40" s="44"/>
      <c r="BW40" s="44"/>
      <c r="BX40" s="44"/>
      <c r="BY40" s="44"/>
      <c r="BZ40" s="45"/>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43"/>
      <c r="BM41" s="44"/>
      <c r="BN41" s="44"/>
      <c r="BO41" s="44"/>
      <c r="BP41" s="44"/>
      <c r="BQ41" s="44"/>
      <c r="BR41" s="44"/>
      <c r="BS41" s="44"/>
      <c r="BT41" s="44"/>
      <c r="BU41" s="44"/>
      <c r="BV41" s="44"/>
      <c r="BW41" s="44"/>
      <c r="BX41" s="44"/>
      <c r="BY41" s="44"/>
      <c r="BZ41" s="45"/>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43"/>
      <c r="BM42" s="44"/>
      <c r="BN42" s="44"/>
      <c r="BO42" s="44"/>
      <c r="BP42" s="44"/>
      <c r="BQ42" s="44"/>
      <c r="BR42" s="44"/>
      <c r="BS42" s="44"/>
      <c r="BT42" s="44"/>
      <c r="BU42" s="44"/>
      <c r="BV42" s="44"/>
      <c r="BW42" s="44"/>
      <c r="BX42" s="44"/>
      <c r="BY42" s="44"/>
      <c r="BZ42" s="45"/>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43"/>
      <c r="BM43" s="44"/>
      <c r="BN43" s="44"/>
      <c r="BO43" s="44"/>
      <c r="BP43" s="44"/>
      <c r="BQ43" s="44"/>
      <c r="BR43" s="44"/>
      <c r="BS43" s="44"/>
      <c r="BT43" s="44"/>
      <c r="BU43" s="44"/>
      <c r="BV43" s="44"/>
      <c r="BW43" s="44"/>
      <c r="BX43" s="44"/>
      <c r="BY43" s="44"/>
      <c r="BZ43" s="45"/>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46"/>
      <c r="BM44" s="47"/>
      <c r="BN44" s="47"/>
      <c r="BO44" s="47"/>
      <c r="BP44" s="47"/>
      <c r="BQ44" s="47"/>
      <c r="BR44" s="47"/>
      <c r="BS44" s="47"/>
      <c r="BT44" s="47"/>
      <c r="BU44" s="47"/>
      <c r="BV44" s="47"/>
      <c r="BW44" s="47"/>
      <c r="BX44" s="47"/>
      <c r="BY44" s="47"/>
      <c r="BZ44" s="48"/>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7" t="s">
        <v>27</v>
      </c>
      <c r="BM45" s="38"/>
      <c r="BN45" s="38"/>
      <c r="BO45" s="38"/>
      <c r="BP45" s="38"/>
      <c r="BQ45" s="38"/>
      <c r="BR45" s="38"/>
      <c r="BS45" s="38"/>
      <c r="BT45" s="38"/>
      <c r="BU45" s="38"/>
      <c r="BV45" s="38"/>
      <c r="BW45" s="38"/>
      <c r="BX45" s="38"/>
      <c r="BY45" s="38"/>
      <c r="BZ45" s="39"/>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0"/>
      <c r="BM46" s="41"/>
      <c r="BN46" s="41"/>
      <c r="BO46" s="41"/>
      <c r="BP46" s="41"/>
      <c r="BQ46" s="41"/>
      <c r="BR46" s="41"/>
      <c r="BS46" s="41"/>
      <c r="BT46" s="41"/>
      <c r="BU46" s="41"/>
      <c r="BV46" s="41"/>
      <c r="BW46" s="41"/>
      <c r="BX46" s="41"/>
      <c r="BY46" s="41"/>
      <c r="BZ46" s="42"/>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8" t="s">
        <v>113</v>
      </c>
      <c r="BM47" s="29"/>
      <c r="BN47" s="29"/>
      <c r="BO47" s="29"/>
      <c r="BP47" s="29"/>
      <c r="BQ47" s="29"/>
      <c r="BR47" s="29"/>
      <c r="BS47" s="29"/>
      <c r="BT47" s="29"/>
      <c r="BU47" s="29"/>
      <c r="BV47" s="29"/>
      <c r="BW47" s="29"/>
      <c r="BX47" s="29"/>
      <c r="BY47" s="29"/>
      <c r="BZ47" s="30"/>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8"/>
      <c r="BM48" s="29"/>
      <c r="BN48" s="29"/>
      <c r="BO48" s="29"/>
      <c r="BP48" s="29"/>
      <c r="BQ48" s="29"/>
      <c r="BR48" s="29"/>
      <c r="BS48" s="29"/>
      <c r="BT48" s="29"/>
      <c r="BU48" s="29"/>
      <c r="BV48" s="29"/>
      <c r="BW48" s="29"/>
      <c r="BX48" s="29"/>
      <c r="BY48" s="29"/>
      <c r="BZ48" s="30"/>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8"/>
      <c r="BM49" s="29"/>
      <c r="BN49" s="29"/>
      <c r="BO49" s="29"/>
      <c r="BP49" s="29"/>
      <c r="BQ49" s="29"/>
      <c r="BR49" s="29"/>
      <c r="BS49" s="29"/>
      <c r="BT49" s="29"/>
      <c r="BU49" s="29"/>
      <c r="BV49" s="29"/>
      <c r="BW49" s="29"/>
      <c r="BX49" s="29"/>
      <c r="BY49" s="29"/>
      <c r="BZ49" s="30"/>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8"/>
      <c r="BM50" s="29"/>
      <c r="BN50" s="29"/>
      <c r="BO50" s="29"/>
      <c r="BP50" s="29"/>
      <c r="BQ50" s="29"/>
      <c r="BR50" s="29"/>
      <c r="BS50" s="29"/>
      <c r="BT50" s="29"/>
      <c r="BU50" s="29"/>
      <c r="BV50" s="29"/>
      <c r="BW50" s="29"/>
      <c r="BX50" s="29"/>
      <c r="BY50" s="29"/>
      <c r="BZ50" s="30"/>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8"/>
      <c r="BM51" s="29"/>
      <c r="BN51" s="29"/>
      <c r="BO51" s="29"/>
      <c r="BP51" s="29"/>
      <c r="BQ51" s="29"/>
      <c r="BR51" s="29"/>
      <c r="BS51" s="29"/>
      <c r="BT51" s="29"/>
      <c r="BU51" s="29"/>
      <c r="BV51" s="29"/>
      <c r="BW51" s="29"/>
      <c r="BX51" s="29"/>
      <c r="BY51" s="29"/>
      <c r="BZ51" s="30"/>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8"/>
      <c r="BM52" s="29"/>
      <c r="BN52" s="29"/>
      <c r="BO52" s="29"/>
      <c r="BP52" s="29"/>
      <c r="BQ52" s="29"/>
      <c r="BR52" s="29"/>
      <c r="BS52" s="29"/>
      <c r="BT52" s="29"/>
      <c r="BU52" s="29"/>
      <c r="BV52" s="29"/>
      <c r="BW52" s="29"/>
      <c r="BX52" s="29"/>
      <c r="BY52" s="29"/>
      <c r="BZ52" s="30"/>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8"/>
      <c r="BM53" s="29"/>
      <c r="BN53" s="29"/>
      <c r="BO53" s="29"/>
      <c r="BP53" s="29"/>
      <c r="BQ53" s="29"/>
      <c r="BR53" s="29"/>
      <c r="BS53" s="29"/>
      <c r="BT53" s="29"/>
      <c r="BU53" s="29"/>
      <c r="BV53" s="29"/>
      <c r="BW53" s="29"/>
      <c r="BX53" s="29"/>
      <c r="BY53" s="29"/>
      <c r="BZ53" s="30"/>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8"/>
      <c r="BM54" s="29"/>
      <c r="BN54" s="29"/>
      <c r="BO54" s="29"/>
      <c r="BP54" s="29"/>
      <c r="BQ54" s="29"/>
      <c r="BR54" s="29"/>
      <c r="BS54" s="29"/>
      <c r="BT54" s="29"/>
      <c r="BU54" s="29"/>
      <c r="BV54" s="29"/>
      <c r="BW54" s="29"/>
      <c r="BX54" s="29"/>
      <c r="BY54" s="29"/>
      <c r="BZ54" s="30"/>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8"/>
      <c r="BM55" s="29"/>
      <c r="BN55" s="29"/>
      <c r="BO55" s="29"/>
      <c r="BP55" s="29"/>
      <c r="BQ55" s="29"/>
      <c r="BR55" s="29"/>
      <c r="BS55" s="29"/>
      <c r="BT55" s="29"/>
      <c r="BU55" s="29"/>
      <c r="BV55" s="29"/>
      <c r="BW55" s="29"/>
      <c r="BX55" s="29"/>
      <c r="BY55" s="29"/>
      <c r="BZ55" s="30"/>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8"/>
      <c r="BM56" s="29"/>
      <c r="BN56" s="29"/>
      <c r="BO56" s="29"/>
      <c r="BP56" s="29"/>
      <c r="BQ56" s="29"/>
      <c r="BR56" s="29"/>
      <c r="BS56" s="29"/>
      <c r="BT56" s="29"/>
      <c r="BU56" s="29"/>
      <c r="BV56" s="29"/>
      <c r="BW56" s="29"/>
      <c r="BX56" s="29"/>
      <c r="BY56" s="29"/>
      <c r="BZ56" s="30"/>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8"/>
      <c r="BM57" s="29"/>
      <c r="BN57" s="29"/>
      <c r="BO57" s="29"/>
      <c r="BP57" s="29"/>
      <c r="BQ57" s="29"/>
      <c r="BR57" s="29"/>
      <c r="BS57" s="29"/>
      <c r="BT57" s="29"/>
      <c r="BU57" s="29"/>
      <c r="BV57" s="29"/>
      <c r="BW57" s="29"/>
      <c r="BX57" s="29"/>
      <c r="BY57" s="29"/>
      <c r="BZ57" s="30"/>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8"/>
      <c r="BM58" s="29"/>
      <c r="BN58" s="29"/>
      <c r="BO58" s="29"/>
      <c r="BP58" s="29"/>
      <c r="BQ58" s="29"/>
      <c r="BR58" s="29"/>
      <c r="BS58" s="29"/>
      <c r="BT58" s="29"/>
      <c r="BU58" s="29"/>
      <c r="BV58" s="29"/>
      <c r="BW58" s="29"/>
      <c r="BX58" s="29"/>
      <c r="BY58" s="29"/>
      <c r="BZ58" s="30"/>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8"/>
      <c r="BM59" s="29"/>
      <c r="BN59" s="29"/>
      <c r="BO59" s="29"/>
      <c r="BP59" s="29"/>
      <c r="BQ59" s="29"/>
      <c r="BR59" s="29"/>
      <c r="BS59" s="29"/>
      <c r="BT59" s="29"/>
      <c r="BU59" s="29"/>
      <c r="BV59" s="29"/>
      <c r="BW59" s="29"/>
      <c r="BX59" s="29"/>
      <c r="BY59" s="29"/>
      <c r="BZ59" s="30"/>
    </row>
    <row r="60" spans="1:78" ht="13.5" customHeight="1" x14ac:dyDescent="0.15">
      <c r="A60" s="2"/>
      <c r="B60" s="34" t="s">
        <v>28</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6"/>
      <c r="BK60" s="2"/>
      <c r="BL60" s="28"/>
      <c r="BM60" s="29"/>
      <c r="BN60" s="29"/>
      <c r="BO60" s="29"/>
      <c r="BP60" s="29"/>
      <c r="BQ60" s="29"/>
      <c r="BR60" s="29"/>
      <c r="BS60" s="29"/>
      <c r="BT60" s="29"/>
      <c r="BU60" s="29"/>
      <c r="BV60" s="29"/>
      <c r="BW60" s="29"/>
      <c r="BX60" s="29"/>
      <c r="BY60" s="29"/>
      <c r="BZ60" s="30"/>
    </row>
    <row r="61" spans="1:78" ht="13.5" customHeight="1" x14ac:dyDescent="0.15">
      <c r="A61" s="2"/>
      <c r="B61" s="34"/>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6"/>
      <c r="BK61" s="2"/>
      <c r="BL61" s="28"/>
      <c r="BM61" s="29"/>
      <c r="BN61" s="29"/>
      <c r="BO61" s="29"/>
      <c r="BP61" s="29"/>
      <c r="BQ61" s="29"/>
      <c r="BR61" s="29"/>
      <c r="BS61" s="29"/>
      <c r="BT61" s="29"/>
      <c r="BU61" s="29"/>
      <c r="BV61" s="29"/>
      <c r="BW61" s="29"/>
      <c r="BX61" s="29"/>
      <c r="BY61" s="29"/>
      <c r="BZ61" s="30"/>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8"/>
      <c r="BM62" s="29"/>
      <c r="BN62" s="29"/>
      <c r="BO62" s="29"/>
      <c r="BP62" s="29"/>
      <c r="BQ62" s="29"/>
      <c r="BR62" s="29"/>
      <c r="BS62" s="29"/>
      <c r="BT62" s="29"/>
      <c r="BU62" s="29"/>
      <c r="BV62" s="29"/>
      <c r="BW62" s="29"/>
      <c r="BX62" s="29"/>
      <c r="BY62" s="29"/>
      <c r="BZ62" s="30"/>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1"/>
      <c r="BM63" s="32"/>
      <c r="BN63" s="32"/>
      <c r="BO63" s="32"/>
      <c r="BP63" s="32"/>
      <c r="BQ63" s="32"/>
      <c r="BR63" s="32"/>
      <c r="BS63" s="32"/>
      <c r="BT63" s="32"/>
      <c r="BU63" s="32"/>
      <c r="BV63" s="32"/>
      <c r="BW63" s="32"/>
      <c r="BX63" s="32"/>
      <c r="BY63" s="32"/>
      <c r="BZ63" s="33"/>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7" t="s">
        <v>29</v>
      </c>
      <c r="BM64" s="38"/>
      <c r="BN64" s="38"/>
      <c r="BO64" s="38"/>
      <c r="BP64" s="38"/>
      <c r="BQ64" s="38"/>
      <c r="BR64" s="38"/>
      <c r="BS64" s="38"/>
      <c r="BT64" s="38"/>
      <c r="BU64" s="38"/>
      <c r="BV64" s="38"/>
      <c r="BW64" s="38"/>
      <c r="BX64" s="38"/>
      <c r="BY64" s="38"/>
      <c r="BZ64" s="39"/>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0"/>
      <c r="BM65" s="41"/>
      <c r="BN65" s="41"/>
      <c r="BO65" s="41"/>
      <c r="BP65" s="41"/>
      <c r="BQ65" s="41"/>
      <c r="BR65" s="41"/>
      <c r="BS65" s="41"/>
      <c r="BT65" s="41"/>
      <c r="BU65" s="41"/>
      <c r="BV65" s="41"/>
      <c r="BW65" s="41"/>
      <c r="BX65" s="41"/>
      <c r="BY65" s="41"/>
      <c r="BZ65" s="42"/>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43" t="s">
        <v>115</v>
      </c>
      <c r="BM66" s="44"/>
      <c r="BN66" s="44"/>
      <c r="BO66" s="44"/>
      <c r="BP66" s="44"/>
      <c r="BQ66" s="44"/>
      <c r="BR66" s="44"/>
      <c r="BS66" s="44"/>
      <c r="BT66" s="44"/>
      <c r="BU66" s="44"/>
      <c r="BV66" s="44"/>
      <c r="BW66" s="44"/>
      <c r="BX66" s="44"/>
      <c r="BY66" s="44"/>
      <c r="BZ66" s="45"/>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43"/>
      <c r="BM67" s="44"/>
      <c r="BN67" s="44"/>
      <c r="BO67" s="44"/>
      <c r="BP67" s="44"/>
      <c r="BQ67" s="44"/>
      <c r="BR67" s="44"/>
      <c r="BS67" s="44"/>
      <c r="BT67" s="44"/>
      <c r="BU67" s="44"/>
      <c r="BV67" s="44"/>
      <c r="BW67" s="44"/>
      <c r="BX67" s="44"/>
      <c r="BY67" s="44"/>
      <c r="BZ67" s="45"/>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43"/>
      <c r="BM68" s="44"/>
      <c r="BN68" s="44"/>
      <c r="BO68" s="44"/>
      <c r="BP68" s="44"/>
      <c r="BQ68" s="44"/>
      <c r="BR68" s="44"/>
      <c r="BS68" s="44"/>
      <c r="BT68" s="44"/>
      <c r="BU68" s="44"/>
      <c r="BV68" s="44"/>
      <c r="BW68" s="44"/>
      <c r="BX68" s="44"/>
      <c r="BY68" s="44"/>
      <c r="BZ68" s="45"/>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43"/>
      <c r="BM69" s="44"/>
      <c r="BN69" s="44"/>
      <c r="BO69" s="44"/>
      <c r="BP69" s="44"/>
      <c r="BQ69" s="44"/>
      <c r="BR69" s="44"/>
      <c r="BS69" s="44"/>
      <c r="BT69" s="44"/>
      <c r="BU69" s="44"/>
      <c r="BV69" s="44"/>
      <c r="BW69" s="44"/>
      <c r="BX69" s="44"/>
      <c r="BY69" s="44"/>
      <c r="BZ69" s="45"/>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43"/>
      <c r="BM70" s="44"/>
      <c r="BN70" s="44"/>
      <c r="BO70" s="44"/>
      <c r="BP70" s="44"/>
      <c r="BQ70" s="44"/>
      <c r="BR70" s="44"/>
      <c r="BS70" s="44"/>
      <c r="BT70" s="44"/>
      <c r="BU70" s="44"/>
      <c r="BV70" s="44"/>
      <c r="BW70" s="44"/>
      <c r="BX70" s="44"/>
      <c r="BY70" s="44"/>
      <c r="BZ70" s="45"/>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43"/>
      <c r="BM71" s="44"/>
      <c r="BN71" s="44"/>
      <c r="BO71" s="44"/>
      <c r="BP71" s="44"/>
      <c r="BQ71" s="44"/>
      <c r="BR71" s="44"/>
      <c r="BS71" s="44"/>
      <c r="BT71" s="44"/>
      <c r="BU71" s="44"/>
      <c r="BV71" s="44"/>
      <c r="BW71" s="44"/>
      <c r="BX71" s="44"/>
      <c r="BY71" s="44"/>
      <c r="BZ71" s="45"/>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43"/>
      <c r="BM72" s="44"/>
      <c r="BN72" s="44"/>
      <c r="BO72" s="44"/>
      <c r="BP72" s="44"/>
      <c r="BQ72" s="44"/>
      <c r="BR72" s="44"/>
      <c r="BS72" s="44"/>
      <c r="BT72" s="44"/>
      <c r="BU72" s="44"/>
      <c r="BV72" s="44"/>
      <c r="BW72" s="44"/>
      <c r="BX72" s="44"/>
      <c r="BY72" s="44"/>
      <c r="BZ72" s="45"/>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43"/>
      <c r="BM73" s="44"/>
      <c r="BN73" s="44"/>
      <c r="BO73" s="44"/>
      <c r="BP73" s="44"/>
      <c r="BQ73" s="44"/>
      <c r="BR73" s="44"/>
      <c r="BS73" s="44"/>
      <c r="BT73" s="44"/>
      <c r="BU73" s="44"/>
      <c r="BV73" s="44"/>
      <c r="BW73" s="44"/>
      <c r="BX73" s="44"/>
      <c r="BY73" s="44"/>
      <c r="BZ73" s="45"/>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43"/>
      <c r="BM74" s="44"/>
      <c r="BN74" s="44"/>
      <c r="BO74" s="44"/>
      <c r="BP74" s="44"/>
      <c r="BQ74" s="44"/>
      <c r="BR74" s="44"/>
      <c r="BS74" s="44"/>
      <c r="BT74" s="44"/>
      <c r="BU74" s="44"/>
      <c r="BV74" s="44"/>
      <c r="BW74" s="44"/>
      <c r="BX74" s="44"/>
      <c r="BY74" s="44"/>
      <c r="BZ74" s="45"/>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43"/>
      <c r="BM75" s="44"/>
      <c r="BN75" s="44"/>
      <c r="BO75" s="44"/>
      <c r="BP75" s="44"/>
      <c r="BQ75" s="44"/>
      <c r="BR75" s="44"/>
      <c r="BS75" s="44"/>
      <c r="BT75" s="44"/>
      <c r="BU75" s="44"/>
      <c r="BV75" s="44"/>
      <c r="BW75" s="44"/>
      <c r="BX75" s="44"/>
      <c r="BY75" s="44"/>
      <c r="BZ75" s="45"/>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43"/>
      <c r="BM76" s="44"/>
      <c r="BN76" s="44"/>
      <c r="BO76" s="44"/>
      <c r="BP76" s="44"/>
      <c r="BQ76" s="44"/>
      <c r="BR76" s="44"/>
      <c r="BS76" s="44"/>
      <c r="BT76" s="44"/>
      <c r="BU76" s="44"/>
      <c r="BV76" s="44"/>
      <c r="BW76" s="44"/>
      <c r="BX76" s="44"/>
      <c r="BY76" s="44"/>
      <c r="BZ76" s="45"/>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43"/>
      <c r="BM77" s="44"/>
      <c r="BN77" s="44"/>
      <c r="BO77" s="44"/>
      <c r="BP77" s="44"/>
      <c r="BQ77" s="44"/>
      <c r="BR77" s="44"/>
      <c r="BS77" s="44"/>
      <c r="BT77" s="44"/>
      <c r="BU77" s="44"/>
      <c r="BV77" s="44"/>
      <c r="BW77" s="44"/>
      <c r="BX77" s="44"/>
      <c r="BY77" s="44"/>
      <c r="BZ77" s="45"/>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43"/>
      <c r="BM78" s="44"/>
      <c r="BN78" s="44"/>
      <c r="BO78" s="44"/>
      <c r="BP78" s="44"/>
      <c r="BQ78" s="44"/>
      <c r="BR78" s="44"/>
      <c r="BS78" s="44"/>
      <c r="BT78" s="44"/>
      <c r="BU78" s="44"/>
      <c r="BV78" s="44"/>
      <c r="BW78" s="44"/>
      <c r="BX78" s="44"/>
      <c r="BY78" s="44"/>
      <c r="BZ78" s="45"/>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43"/>
      <c r="BM79" s="44"/>
      <c r="BN79" s="44"/>
      <c r="BO79" s="44"/>
      <c r="BP79" s="44"/>
      <c r="BQ79" s="44"/>
      <c r="BR79" s="44"/>
      <c r="BS79" s="44"/>
      <c r="BT79" s="44"/>
      <c r="BU79" s="44"/>
      <c r="BV79" s="44"/>
      <c r="BW79" s="44"/>
      <c r="BX79" s="44"/>
      <c r="BY79" s="44"/>
      <c r="BZ79" s="45"/>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43"/>
      <c r="BM80" s="44"/>
      <c r="BN80" s="44"/>
      <c r="BO80" s="44"/>
      <c r="BP80" s="44"/>
      <c r="BQ80" s="44"/>
      <c r="BR80" s="44"/>
      <c r="BS80" s="44"/>
      <c r="BT80" s="44"/>
      <c r="BU80" s="44"/>
      <c r="BV80" s="44"/>
      <c r="BW80" s="44"/>
      <c r="BX80" s="44"/>
      <c r="BY80" s="44"/>
      <c r="BZ80" s="45"/>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43"/>
      <c r="BM81" s="44"/>
      <c r="BN81" s="44"/>
      <c r="BO81" s="44"/>
      <c r="BP81" s="44"/>
      <c r="BQ81" s="44"/>
      <c r="BR81" s="44"/>
      <c r="BS81" s="44"/>
      <c r="BT81" s="44"/>
      <c r="BU81" s="44"/>
      <c r="BV81" s="44"/>
      <c r="BW81" s="44"/>
      <c r="BX81" s="44"/>
      <c r="BY81" s="44"/>
      <c r="BZ81" s="45"/>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46"/>
      <c r="BM82" s="47"/>
      <c r="BN82" s="47"/>
      <c r="BO82" s="47"/>
      <c r="BP82" s="47"/>
      <c r="BQ82" s="47"/>
      <c r="BR82" s="47"/>
      <c r="BS82" s="47"/>
      <c r="BT82" s="47"/>
      <c r="BU82" s="47"/>
      <c r="BV82" s="47"/>
      <c r="BW82" s="47"/>
      <c r="BX82" s="47"/>
      <c r="BY82" s="47"/>
      <c r="BZ82" s="48"/>
    </row>
    <row r="83" spans="1:78" x14ac:dyDescent="0.15">
      <c r="C83" s="49" t="s">
        <v>30</v>
      </c>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【105.36】</v>
      </c>
      <c r="F85" s="12" t="str">
        <f>データ!AT6</f>
        <v>【3.12】</v>
      </c>
      <c r="G85" s="12" t="str">
        <f>データ!BE6</f>
        <v>【82.75】</v>
      </c>
      <c r="H85" s="12" t="str">
        <f>データ!BP6</f>
        <v>【602.56】</v>
      </c>
      <c r="I85" s="12" t="str">
        <f>データ!CA6</f>
        <v>【97.94】</v>
      </c>
      <c r="J85" s="12" t="str">
        <f>データ!CL6</f>
        <v>【140.98】</v>
      </c>
      <c r="K85" s="12" t="str">
        <f>データ!CW6</f>
        <v>【60.13】</v>
      </c>
      <c r="L85" s="12" t="str">
        <f>データ!DH6</f>
        <v>【96.00】</v>
      </c>
      <c r="M85" s="12" t="str">
        <f>データ!DS6</f>
        <v>【42.20】</v>
      </c>
      <c r="N85" s="12" t="str">
        <f>データ!ED6</f>
        <v>【9.46】</v>
      </c>
      <c r="O85" s="12" t="str">
        <f>データ!EO6</f>
        <v>【0.19】</v>
      </c>
    </row>
  </sheetData>
  <sheetProtection algorithmName="SHA-512" hashValue="XFDBuw862vF3aHIruDvvHlnMGzmfc0eXau+VSuKKOVLwFwT7SEtqKjah07T9hM2kOOjeWItlRpHsUpbEePyg6Q==" saltValue="GC660gtNiUbe4xEWJJm8lA=="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P9:V9"/>
    <mergeCell ref="W9:AC9"/>
    <mergeCell ref="AD9:AJ9"/>
    <mergeCell ref="AL8:AS8"/>
    <mergeCell ref="AL9:AS9"/>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AL10:AS10"/>
    <mergeCell ref="AT10:BA10"/>
    <mergeCell ref="BB10:BI10"/>
    <mergeCell ref="BL10:BM10"/>
    <mergeCell ref="BN10:BY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8" t="s">
        <v>52</v>
      </c>
      <c r="I3" s="79"/>
      <c r="J3" s="79"/>
      <c r="K3" s="79"/>
      <c r="L3" s="79"/>
      <c r="M3" s="79"/>
      <c r="N3" s="79"/>
      <c r="O3" s="79"/>
      <c r="P3" s="79"/>
      <c r="Q3" s="79"/>
      <c r="R3" s="79"/>
      <c r="S3" s="79"/>
      <c r="T3" s="79"/>
      <c r="U3" s="79"/>
      <c r="V3" s="79"/>
      <c r="W3" s="79"/>
      <c r="X3" s="80"/>
      <c r="Y3" s="84" t="s">
        <v>53</v>
      </c>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t="s">
        <v>54</v>
      </c>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row>
    <row r="4" spans="1:148" x14ac:dyDescent="0.15">
      <c r="A4" s="14" t="s">
        <v>55</v>
      </c>
      <c r="B4" s="16"/>
      <c r="C4" s="16"/>
      <c r="D4" s="16"/>
      <c r="E4" s="16"/>
      <c r="F4" s="16"/>
      <c r="G4" s="16"/>
      <c r="H4" s="81"/>
      <c r="I4" s="82"/>
      <c r="J4" s="82"/>
      <c r="K4" s="82"/>
      <c r="L4" s="82"/>
      <c r="M4" s="82"/>
      <c r="N4" s="82"/>
      <c r="O4" s="82"/>
      <c r="P4" s="82"/>
      <c r="Q4" s="82"/>
      <c r="R4" s="82"/>
      <c r="S4" s="82"/>
      <c r="T4" s="82"/>
      <c r="U4" s="82"/>
      <c r="V4" s="82"/>
      <c r="W4" s="82"/>
      <c r="X4" s="83"/>
      <c r="Y4" s="77" t="s">
        <v>56</v>
      </c>
      <c r="Z4" s="77"/>
      <c r="AA4" s="77"/>
      <c r="AB4" s="77"/>
      <c r="AC4" s="77"/>
      <c r="AD4" s="77"/>
      <c r="AE4" s="77"/>
      <c r="AF4" s="77"/>
      <c r="AG4" s="77"/>
      <c r="AH4" s="77"/>
      <c r="AI4" s="77"/>
      <c r="AJ4" s="77" t="s">
        <v>57</v>
      </c>
      <c r="AK4" s="77"/>
      <c r="AL4" s="77"/>
      <c r="AM4" s="77"/>
      <c r="AN4" s="77"/>
      <c r="AO4" s="77"/>
      <c r="AP4" s="77"/>
      <c r="AQ4" s="77"/>
      <c r="AR4" s="77"/>
      <c r="AS4" s="77"/>
      <c r="AT4" s="77"/>
      <c r="AU4" s="77" t="s">
        <v>58</v>
      </c>
      <c r="AV4" s="77"/>
      <c r="AW4" s="77"/>
      <c r="AX4" s="77"/>
      <c r="AY4" s="77"/>
      <c r="AZ4" s="77"/>
      <c r="BA4" s="77"/>
      <c r="BB4" s="77"/>
      <c r="BC4" s="77"/>
      <c r="BD4" s="77"/>
      <c r="BE4" s="77"/>
      <c r="BF4" s="77" t="s">
        <v>59</v>
      </c>
      <c r="BG4" s="77"/>
      <c r="BH4" s="77"/>
      <c r="BI4" s="77"/>
      <c r="BJ4" s="77"/>
      <c r="BK4" s="77"/>
      <c r="BL4" s="77"/>
      <c r="BM4" s="77"/>
      <c r="BN4" s="77"/>
      <c r="BO4" s="77"/>
      <c r="BP4" s="77"/>
      <c r="BQ4" s="77" t="s">
        <v>60</v>
      </c>
      <c r="BR4" s="77"/>
      <c r="BS4" s="77"/>
      <c r="BT4" s="77"/>
      <c r="BU4" s="77"/>
      <c r="BV4" s="77"/>
      <c r="BW4" s="77"/>
      <c r="BX4" s="77"/>
      <c r="BY4" s="77"/>
      <c r="BZ4" s="77"/>
      <c r="CA4" s="77"/>
      <c r="CB4" s="77" t="s">
        <v>61</v>
      </c>
      <c r="CC4" s="77"/>
      <c r="CD4" s="77"/>
      <c r="CE4" s="77"/>
      <c r="CF4" s="77"/>
      <c r="CG4" s="77"/>
      <c r="CH4" s="77"/>
      <c r="CI4" s="77"/>
      <c r="CJ4" s="77"/>
      <c r="CK4" s="77"/>
      <c r="CL4" s="77"/>
      <c r="CM4" s="77" t="s">
        <v>62</v>
      </c>
      <c r="CN4" s="77"/>
      <c r="CO4" s="77"/>
      <c r="CP4" s="77"/>
      <c r="CQ4" s="77"/>
      <c r="CR4" s="77"/>
      <c r="CS4" s="77"/>
      <c r="CT4" s="77"/>
      <c r="CU4" s="77"/>
      <c r="CV4" s="77"/>
      <c r="CW4" s="77"/>
      <c r="CX4" s="77" t="s">
        <v>63</v>
      </c>
      <c r="CY4" s="77"/>
      <c r="CZ4" s="77"/>
      <c r="DA4" s="77"/>
      <c r="DB4" s="77"/>
      <c r="DC4" s="77"/>
      <c r="DD4" s="77"/>
      <c r="DE4" s="77"/>
      <c r="DF4" s="77"/>
      <c r="DG4" s="77"/>
      <c r="DH4" s="77"/>
      <c r="DI4" s="77" t="s">
        <v>64</v>
      </c>
      <c r="DJ4" s="77"/>
      <c r="DK4" s="77"/>
      <c r="DL4" s="77"/>
      <c r="DM4" s="77"/>
      <c r="DN4" s="77"/>
      <c r="DO4" s="77"/>
      <c r="DP4" s="77"/>
      <c r="DQ4" s="77"/>
      <c r="DR4" s="77"/>
      <c r="DS4" s="77"/>
      <c r="DT4" s="77" t="s">
        <v>65</v>
      </c>
      <c r="DU4" s="77"/>
      <c r="DV4" s="77"/>
      <c r="DW4" s="77"/>
      <c r="DX4" s="77"/>
      <c r="DY4" s="77"/>
      <c r="DZ4" s="77"/>
      <c r="EA4" s="77"/>
      <c r="EB4" s="77"/>
      <c r="EC4" s="77"/>
      <c r="ED4" s="77"/>
      <c r="EE4" s="77" t="s">
        <v>66</v>
      </c>
      <c r="EF4" s="77"/>
      <c r="EG4" s="77"/>
      <c r="EH4" s="77"/>
      <c r="EI4" s="77"/>
      <c r="EJ4" s="77"/>
      <c r="EK4" s="77"/>
      <c r="EL4" s="77"/>
      <c r="EM4" s="77"/>
      <c r="EN4" s="77"/>
      <c r="EO4" s="77"/>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2024</v>
      </c>
      <c r="C6" s="19">
        <f t="shared" ref="C6:X6" si="3">C7</f>
        <v>223417</v>
      </c>
      <c r="D6" s="19">
        <f t="shared" si="3"/>
        <v>46</v>
      </c>
      <c r="E6" s="19">
        <f t="shared" si="3"/>
        <v>17</v>
      </c>
      <c r="F6" s="19">
        <f t="shared" si="3"/>
        <v>1</v>
      </c>
      <c r="G6" s="19">
        <f t="shared" si="3"/>
        <v>0</v>
      </c>
      <c r="H6" s="19" t="str">
        <f t="shared" si="3"/>
        <v>静岡県　清水町</v>
      </c>
      <c r="I6" s="19" t="str">
        <f t="shared" si="3"/>
        <v>法適用</v>
      </c>
      <c r="J6" s="19" t="str">
        <f t="shared" si="3"/>
        <v>下水道事業</v>
      </c>
      <c r="K6" s="19" t="str">
        <f t="shared" si="3"/>
        <v>公共下水道</v>
      </c>
      <c r="L6" s="19" t="str">
        <f t="shared" si="3"/>
        <v>Cb1</v>
      </c>
      <c r="M6" s="19" t="str">
        <f t="shared" si="3"/>
        <v>非設置</v>
      </c>
      <c r="N6" s="20" t="str">
        <f t="shared" si="3"/>
        <v>-</v>
      </c>
      <c r="O6" s="20">
        <f t="shared" si="3"/>
        <v>59.61</v>
      </c>
      <c r="P6" s="20">
        <f t="shared" si="3"/>
        <v>85.29</v>
      </c>
      <c r="Q6" s="20">
        <f t="shared" si="3"/>
        <v>90.2</v>
      </c>
      <c r="R6" s="20">
        <f t="shared" si="3"/>
        <v>2550</v>
      </c>
      <c r="S6" s="20">
        <f t="shared" si="3"/>
        <v>31637</v>
      </c>
      <c r="T6" s="20">
        <f t="shared" si="3"/>
        <v>8.81</v>
      </c>
      <c r="U6" s="20">
        <f t="shared" si="3"/>
        <v>3591.03</v>
      </c>
      <c r="V6" s="20">
        <f t="shared" si="3"/>
        <v>26868</v>
      </c>
      <c r="W6" s="20">
        <f t="shared" si="3"/>
        <v>4.62</v>
      </c>
      <c r="X6" s="20">
        <f t="shared" si="3"/>
        <v>5815.58</v>
      </c>
      <c r="Y6" s="21">
        <f>IF(Y7="",NA(),Y7)</f>
        <v>104.45</v>
      </c>
      <c r="Z6" s="21">
        <f t="shared" ref="Z6:AH6" si="4">IF(Z7="",NA(),Z7)</f>
        <v>103.79</v>
      </c>
      <c r="AA6" s="21">
        <f t="shared" si="4"/>
        <v>102.62</v>
      </c>
      <c r="AB6" s="21">
        <f t="shared" si="4"/>
        <v>102.35</v>
      </c>
      <c r="AC6" s="21">
        <f t="shared" si="4"/>
        <v>101.3</v>
      </c>
      <c r="AD6" s="21">
        <f t="shared" si="4"/>
        <v>103.78</v>
      </c>
      <c r="AE6" s="21">
        <f t="shared" si="4"/>
        <v>103.57</v>
      </c>
      <c r="AF6" s="21">
        <f t="shared" si="4"/>
        <v>102.34</v>
      </c>
      <c r="AG6" s="21">
        <f t="shared" si="4"/>
        <v>104.17</v>
      </c>
      <c r="AH6" s="21">
        <f t="shared" si="4"/>
        <v>103.27</v>
      </c>
      <c r="AI6" s="20" t="str">
        <f>IF(AI7="","",IF(AI7="-","【-】","【"&amp;SUBSTITUTE(TEXT(AI7,"#,##0.00"),"-","△")&amp;"】"))</f>
        <v>【105.36】</v>
      </c>
      <c r="AJ6" s="20">
        <f>IF(AJ7="",NA(),AJ7)</f>
        <v>0</v>
      </c>
      <c r="AK6" s="20">
        <f t="shared" ref="AK6:AS6" si="5">IF(AK7="",NA(),AK7)</f>
        <v>0</v>
      </c>
      <c r="AL6" s="20">
        <f t="shared" si="5"/>
        <v>0</v>
      </c>
      <c r="AM6" s="20">
        <f t="shared" si="5"/>
        <v>0</v>
      </c>
      <c r="AN6" s="20">
        <f t="shared" si="5"/>
        <v>0</v>
      </c>
      <c r="AO6" s="21">
        <f t="shared" si="5"/>
        <v>19.829999999999998</v>
      </c>
      <c r="AP6" s="21">
        <f t="shared" si="5"/>
        <v>21.3</v>
      </c>
      <c r="AQ6" s="21">
        <f t="shared" si="5"/>
        <v>39.799999999999997</v>
      </c>
      <c r="AR6" s="21">
        <f t="shared" si="5"/>
        <v>20.04</v>
      </c>
      <c r="AS6" s="21">
        <f t="shared" si="5"/>
        <v>20.28</v>
      </c>
      <c r="AT6" s="20" t="str">
        <f>IF(AT7="","",IF(AT7="-","【-】","【"&amp;SUBSTITUTE(TEXT(AT7,"#,##0.00"),"-","△")&amp;"】"))</f>
        <v>【3.12】</v>
      </c>
      <c r="AU6" s="21">
        <f>IF(AU7="",NA(),AU7)</f>
        <v>55.86</v>
      </c>
      <c r="AV6" s="21">
        <f t="shared" ref="AV6:BD6" si="6">IF(AV7="",NA(),AV7)</f>
        <v>64.61</v>
      </c>
      <c r="AW6" s="21">
        <f t="shared" si="6"/>
        <v>71.209999999999994</v>
      </c>
      <c r="AX6" s="21">
        <f t="shared" si="6"/>
        <v>85.95</v>
      </c>
      <c r="AY6" s="21">
        <f t="shared" si="6"/>
        <v>91.42</v>
      </c>
      <c r="AZ6" s="21">
        <f t="shared" si="6"/>
        <v>54.3</v>
      </c>
      <c r="BA6" s="21">
        <f t="shared" si="6"/>
        <v>57.92</v>
      </c>
      <c r="BB6" s="21">
        <f t="shared" si="6"/>
        <v>63.17</v>
      </c>
      <c r="BC6" s="21">
        <f t="shared" si="6"/>
        <v>69.150000000000006</v>
      </c>
      <c r="BD6" s="21">
        <f t="shared" si="6"/>
        <v>74.84</v>
      </c>
      <c r="BE6" s="20" t="str">
        <f>IF(BE7="","",IF(BE7="-","【-】","【"&amp;SUBSTITUTE(TEXT(BE7,"#,##0.00"),"-","△")&amp;"】"))</f>
        <v>【82.75】</v>
      </c>
      <c r="BF6" s="21">
        <f>IF(BF7="",NA(),BF7)</f>
        <v>906.73</v>
      </c>
      <c r="BG6" s="21">
        <f t="shared" ref="BG6:BO6" si="7">IF(BG7="",NA(),BG7)</f>
        <v>928.61</v>
      </c>
      <c r="BH6" s="21">
        <f t="shared" si="7"/>
        <v>876.56</v>
      </c>
      <c r="BI6" s="21">
        <f t="shared" si="7"/>
        <v>869.57</v>
      </c>
      <c r="BJ6" s="21">
        <f t="shared" si="7"/>
        <v>844.97</v>
      </c>
      <c r="BK6" s="21">
        <f t="shared" si="7"/>
        <v>856.88</v>
      </c>
      <c r="BL6" s="21">
        <f t="shared" si="7"/>
        <v>799.49</v>
      </c>
      <c r="BM6" s="21">
        <f t="shared" si="7"/>
        <v>863.92</v>
      </c>
      <c r="BN6" s="21">
        <f t="shared" si="7"/>
        <v>793.41</v>
      </c>
      <c r="BO6" s="21">
        <f t="shared" si="7"/>
        <v>693.82</v>
      </c>
      <c r="BP6" s="20" t="str">
        <f>IF(BP7="","",IF(BP7="-","【-】","【"&amp;SUBSTITUTE(TEXT(BP7,"#,##0.00"),"-","△")&amp;"】"))</f>
        <v>【602.56】</v>
      </c>
      <c r="BQ6" s="21">
        <f>IF(BQ7="",NA(),BQ7)</f>
        <v>88.11</v>
      </c>
      <c r="BR6" s="21">
        <f t="shared" ref="BR6:BZ6" si="8">IF(BR7="",NA(),BR7)</f>
        <v>88.1</v>
      </c>
      <c r="BS6" s="21">
        <f t="shared" si="8"/>
        <v>87.97</v>
      </c>
      <c r="BT6" s="21">
        <f t="shared" si="8"/>
        <v>88.03</v>
      </c>
      <c r="BU6" s="21">
        <f t="shared" si="8"/>
        <v>88</v>
      </c>
      <c r="BV6" s="21">
        <f t="shared" si="8"/>
        <v>89.01</v>
      </c>
      <c r="BW6" s="21">
        <f t="shared" si="8"/>
        <v>89.09</v>
      </c>
      <c r="BX6" s="21">
        <f t="shared" si="8"/>
        <v>87.28</v>
      </c>
      <c r="BY6" s="21">
        <f t="shared" si="8"/>
        <v>84.86</v>
      </c>
      <c r="BZ6" s="21">
        <f t="shared" si="8"/>
        <v>85.44</v>
      </c>
      <c r="CA6" s="20" t="str">
        <f>IF(CA7="","",IF(CA7="-","【-】","【"&amp;SUBSTITUTE(TEXT(CA7,"#,##0.00"),"-","△")&amp;"】"))</f>
        <v>【97.94】</v>
      </c>
      <c r="CB6" s="21">
        <f>IF(CB7="",NA(),CB7)</f>
        <v>150</v>
      </c>
      <c r="CC6" s="21">
        <f t="shared" ref="CC6:CK6" si="9">IF(CC7="",NA(),CC7)</f>
        <v>150</v>
      </c>
      <c r="CD6" s="21">
        <f t="shared" si="9"/>
        <v>150</v>
      </c>
      <c r="CE6" s="21">
        <f t="shared" si="9"/>
        <v>150</v>
      </c>
      <c r="CF6" s="21">
        <f t="shared" si="9"/>
        <v>150</v>
      </c>
      <c r="CG6" s="21">
        <f t="shared" si="9"/>
        <v>147.08000000000001</v>
      </c>
      <c r="CH6" s="21">
        <f t="shared" si="9"/>
        <v>142.76</v>
      </c>
      <c r="CI6" s="21">
        <f t="shared" si="9"/>
        <v>145.58000000000001</v>
      </c>
      <c r="CJ6" s="21">
        <f t="shared" si="9"/>
        <v>147.69</v>
      </c>
      <c r="CK6" s="21">
        <f t="shared" si="9"/>
        <v>151.87</v>
      </c>
      <c r="CL6" s="20" t="str">
        <f>IF(CL7="","",IF(CL7="-","【-】","【"&amp;SUBSTITUTE(TEXT(CL7,"#,##0.00"),"-","△")&amp;"】"))</f>
        <v>【140.98】</v>
      </c>
      <c r="CM6" s="21" t="str">
        <f>IF(CM7="",NA(),CM7)</f>
        <v>-</v>
      </c>
      <c r="CN6" s="21" t="str">
        <f t="shared" ref="CN6:CV6" si="10">IF(CN7="",NA(),CN7)</f>
        <v>-</v>
      </c>
      <c r="CO6" s="21" t="str">
        <f t="shared" si="10"/>
        <v>-</v>
      </c>
      <c r="CP6" s="21" t="str">
        <f t="shared" si="10"/>
        <v>-</v>
      </c>
      <c r="CQ6" s="21" t="str">
        <f t="shared" si="10"/>
        <v>-</v>
      </c>
      <c r="CR6" s="21">
        <f t="shared" si="10"/>
        <v>58.12</v>
      </c>
      <c r="CS6" s="21">
        <f t="shared" si="10"/>
        <v>58.14</v>
      </c>
      <c r="CT6" s="21">
        <f t="shared" si="10"/>
        <v>58.55</v>
      </c>
      <c r="CU6" s="21">
        <f t="shared" si="10"/>
        <v>59.45</v>
      </c>
      <c r="CV6" s="21">
        <f t="shared" si="10"/>
        <v>60.92</v>
      </c>
      <c r="CW6" s="20" t="str">
        <f>IF(CW7="","",IF(CW7="-","【-】","【"&amp;SUBSTITUTE(TEXT(CW7,"#,##0.00"),"-","△")&amp;"】"))</f>
        <v>【60.13】</v>
      </c>
      <c r="CX6" s="21">
        <f>IF(CX7="",NA(),CX7)</f>
        <v>90.98</v>
      </c>
      <c r="CY6" s="21">
        <f t="shared" ref="CY6:DG6" si="11">IF(CY7="",NA(),CY7)</f>
        <v>90.28</v>
      </c>
      <c r="CZ6" s="21">
        <f t="shared" si="11"/>
        <v>89.79</v>
      </c>
      <c r="DA6" s="21">
        <f t="shared" si="11"/>
        <v>88.72</v>
      </c>
      <c r="DB6" s="21">
        <f t="shared" si="11"/>
        <v>84.3</v>
      </c>
      <c r="DC6" s="21">
        <f t="shared" si="11"/>
        <v>92.55</v>
      </c>
      <c r="DD6" s="21">
        <f t="shared" si="11"/>
        <v>92.44</v>
      </c>
      <c r="DE6" s="21">
        <f t="shared" si="11"/>
        <v>91.97</v>
      </c>
      <c r="DF6" s="21">
        <f t="shared" si="11"/>
        <v>91.93</v>
      </c>
      <c r="DG6" s="21">
        <f t="shared" si="11"/>
        <v>92.33</v>
      </c>
      <c r="DH6" s="20" t="str">
        <f>IF(DH7="","",IF(DH7="-","【-】","【"&amp;SUBSTITUTE(TEXT(DH7,"#,##0.00"),"-","△")&amp;"】"))</f>
        <v>【96.00】</v>
      </c>
      <c r="DI6" s="21">
        <f>IF(DI7="",NA(),DI7)</f>
        <v>5.37</v>
      </c>
      <c r="DJ6" s="21">
        <f t="shared" ref="DJ6:DR6" si="12">IF(DJ7="",NA(),DJ7)</f>
        <v>7.8</v>
      </c>
      <c r="DK6" s="21">
        <f t="shared" si="12"/>
        <v>10.07</v>
      </c>
      <c r="DL6" s="21">
        <f t="shared" si="12"/>
        <v>12.34</v>
      </c>
      <c r="DM6" s="21">
        <f t="shared" si="12"/>
        <v>14.19</v>
      </c>
      <c r="DN6" s="21">
        <f t="shared" si="12"/>
        <v>18.829999999999998</v>
      </c>
      <c r="DO6" s="21">
        <f t="shared" si="12"/>
        <v>23.14</v>
      </c>
      <c r="DP6" s="21">
        <f t="shared" si="12"/>
        <v>23.95</v>
      </c>
      <c r="DQ6" s="21">
        <f t="shared" si="12"/>
        <v>25.32</v>
      </c>
      <c r="DR6" s="21">
        <f t="shared" si="12"/>
        <v>25.69</v>
      </c>
      <c r="DS6" s="20" t="str">
        <f>IF(DS7="","",IF(DS7="-","【-】","【"&amp;SUBSTITUTE(TEXT(DS7,"#,##0.00"),"-","△")&amp;"】"))</f>
        <v>【42.20】</v>
      </c>
      <c r="DT6" s="21">
        <f>IF(DT7="",NA(),DT7)</f>
        <v>4.72</v>
      </c>
      <c r="DU6" s="21">
        <f t="shared" ref="DU6:EC6" si="13">IF(DU7="",NA(),DU7)</f>
        <v>4.5</v>
      </c>
      <c r="DV6" s="21">
        <f t="shared" si="13"/>
        <v>4.26</v>
      </c>
      <c r="DW6" s="21">
        <f t="shared" si="13"/>
        <v>4.1500000000000004</v>
      </c>
      <c r="DX6" s="21">
        <f t="shared" si="13"/>
        <v>5.97</v>
      </c>
      <c r="DY6" s="21">
        <f t="shared" si="13"/>
        <v>0.56999999999999995</v>
      </c>
      <c r="DZ6" s="21">
        <f t="shared" si="13"/>
        <v>0.55000000000000004</v>
      </c>
      <c r="EA6" s="21">
        <f t="shared" si="13"/>
        <v>0.78</v>
      </c>
      <c r="EB6" s="21">
        <f t="shared" si="13"/>
        <v>0.91</v>
      </c>
      <c r="EC6" s="21">
        <f t="shared" si="13"/>
        <v>2.9</v>
      </c>
      <c r="ED6" s="20" t="str">
        <f>IF(ED7="","",IF(ED7="-","【-】","【"&amp;SUBSTITUTE(TEXT(ED7,"#,##0.00"),"-","△")&amp;"】"))</f>
        <v>【9.46】</v>
      </c>
      <c r="EE6" s="21">
        <f>IF(EE7="",NA(),EE7)</f>
        <v>0.24</v>
      </c>
      <c r="EF6" s="21">
        <f t="shared" ref="EF6:EN6" si="14">IF(EF7="",NA(),EF7)</f>
        <v>0.17</v>
      </c>
      <c r="EG6" s="20">
        <f t="shared" si="14"/>
        <v>0</v>
      </c>
      <c r="EH6" s="20">
        <f t="shared" si="14"/>
        <v>0</v>
      </c>
      <c r="EI6" s="21">
        <f t="shared" si="14"/>
        <v>0.08</v>
      </c>
      <c r="EJ6" s="21">
        <f t="shared" si="14"/>
        <v>0.19</v>
      </c>
      <c r="EK6" s="21">
        <f t="shared" si="14"/>
        <v>0.15</v>
      </c>
      <c r="EL6" s="21">
        <f t="shared" si="14"/>
        <v>0.12</v>
      </c>
      <c r="EM6" s="21">
        <f t="shared" si="14"/>
        <v>0.18</v>
      </c>
      <c r="EN6" s="21">
        <f t="shared" si="14"/>
        <v>0.16</v>
      </c>
      <c r="EO6" s="20" t="str">
        <f>IF(EO7="","",IF(EO7="-","【-】","【"&amp;SUBSTITUTE(TEXT(EO7,"#,##0.00"),"-","△")&amp;"】"))</f>
        <v>【0.19】</v>
      </c>
    </row>
    <row r="7" spans="1:148" s="22" customFormat="1" x14ac:dyDescent="0.15">
      <c r="A7" s="14"/>
      <c r="B7" s="23">
        <v>2024</v>
      </c>
      <c r="C7" s="23">
        <v>223417</v>
      </c>
      <c r="D7" s="23">
        <v>46</v>
      </c>
      <c r="E7" s="23">
        <v>17</v>
      </c>
      <c r="F7" s="23">
        <v>1</v>
      </c>
      <c r="G7" s="23">
        <v>0</v>
      </c>
      <c r="H7" s="23" t="s">
        <v>96</v>
      </c>
      <c r="I7" s="23" t="s">
        <v>97</v>
      </c>
      <c r="J7" s="23" t="s">
        <v>98</v>
      </c>
      <c r="K7" s="23" t="s">
        <v>99</v>
      </c>
      <c r="L7" s="23" t="s">
        <v>100</v>
      </c>
      <c r="M7" s="23" t="s">
        <v>101</v>
      </c>
      <c r="N7" s="24" t="s">
        <v>102</v>
      </c>
      <c r="O7" s="24">
        <v>59.61</v>
      </c>
      <c r="P7" s="24">
        <v>85.29</v>
      </c>
      <c r="Q7" s="24">
        <v>90.2</v>
      </c>
      <c r="R7" s="24">
        <v>2550</v>
      </c>
      <c r="S7" s="24">
        <v>31637</v>
      </c>
      <c r="T7" s="24">
        <v>8.81</v>
      </c>
      <c r="U7" s="24">
        <v>3591.03</v>
      </c>
      <c r="V7" s="24">
        <v>26868</v>
      </c>
      <c r="W7" s="24">
        <v>4.62</v>
      </c>
      <c r="X7" s="24">
        <v>5815.58</v>
      </c>
      <c r="Y7" s="24">
        <v>104.45</v>
      </c>
      <c r="Z7" s="24">
        <v>103.79</v>
      </c>
      <c r="AA7" s="24">
        <v>102.62</v>
      </c>
      <c r="AB7" s="24">
        <v>102.35</v>
      </c>
      <c r="AC7" s="24">
        <v>101.3</v>
      </c>
      <c r="AD7" s="24">
        <v>103.78</v>
      </c>
      <c r="AE7" s="24">
        <v>103.57</v>
      </c>
      <c r="AF7" s="24">
        <v>102.34</v>
      </c>
      <c r="AG7" s="24">
        <v>104.17</v>
      </c>
      <c r="AH7" s="24">
        <v>103.27</v>
      </c>
      <c r="AI7" s="24">
        <v>105.36</v>
      </c>
      <c r="AJ7" s="24">
        <v>0</v>
      </c>
      <c r="AK7" s="24">
        <v>0</v>
      </c>
      <c r="AL7" s="24">
        <v>0</v>
      </c>
      <c r="AM7" s="24">
        <v>0</v>
      </c>
      <c r="AN7" s="24">
        <v>0</v>
      </c>
      <c r="AO7" s="24">
        <v>19.829999999999998</v>
      </c>
      <c r="AP7" s="24">
        <v>21.3</v>
      </c>
      <c r="AQ7" s="24">
        <v>39.799999999999997</v>
      </c>
      <c r="AR7" s="24">
        <v>20.04</v>
      </c>
      <c r="AS7" s="24">
        <v>20.28</v>
      </c>
      <c r="AT7" s="24">
        <v>3.12</v>
      </c>
      <c r="AU7" s="24">
        <v>55.86</v>
      </c>
      <c r="AV7" s="24">
        <v>64.61</v>
      </c>
      <c r="AW7" s="24">
        <v>71.209999999999994</v>
      </c>
      <c r="AX7" s="24">
        <v>85.95</v>
      </c>
      <c r="AY7" s="24">
        <v>91.42</v>
      </c>
      <c r="AZ7" s="24">
        <v>54.3</v>
      </c>
      <c r="BA7" s="24">
        <v>57.92</v>
      </c>
      <c r="BB7" s="24">
        <v>63.17</v>
      </c>
      <c r="BC7" s="24">
        <v>69.150000000000006</v>
      </c>
      <c r="BD7" s="24">
        <v>74.84</v>
      </c>
      <c r="BE7" s="24">
        <v>82.75</v>
      </c>
      <c r="BF7" s="24">
        <v>906.73</v>
      </c>
      <c r="BG7" s="24">
        <v>928.61</v>
      </c>
      <c r="BH7" s="24">
        <v>876.56</v>
      </c>
      <c r="BI7" s="24">
        <v>869.57</v>
      </c>
      <c r="BJ7" s="24">
        <v>844.97</v>
      </c>
      <c r="BK7" s="24">
        <v>856.88</v>
      </c>
      <c r="BL7" s="24">
        <v>799.49</v>
      </c>
      <c r="BM7" s="24">
        <v>863.92</v>
      </c>
      <c r="BN7" s="24">
        <v>793.41</v>
      </c>
      <c r="BO7" s="24">
        <v>693.82</v>
      </c>
      <c r="BP7" s="24">
        <v>602.55999999999995</v>
      </c>
      <c r="BQ7" s="24">
        <v>88.11</v>
      </c>
      <c r="BR7" s="24">
        <v>88.1</v>
      </c>
      <c r="BS7" s="24">
        <v>87.97</v>
      </c>
      <c r="BT7" s="24">
        <v>88.03</v>
      </c>
      <c r="BU7" s="24">
        <v>88</v>
      </c>
      <c r="BV7" s="24">
        <v>89.01</v>
      </c>
      <c r="BW7" s="24">
        <v>89.09</v>
      </c>
      <c r="BX7" s="24">
        <v>87.28</v>
      </c>
      <c r="BY7" s="24">
        <v>84.86</v>
      </c>
      <c r="BZ7" s="24">
        <v>85.44</v>
      </c>
      <c r="CA7" s="24">
        <v>97.94</v>
      </c>
      <c r="CB7" s="24">
        <v>150</v>
      </c>
      <c r="CC7" s="24">
        <v>150</v>
      </c>
      <c r="CD7" s="24">
        <v>150</v>
      </c>
      <c r="CE7" s="24">
        <v>150</v>
      </c>
      <c r="CF7" s="24">
        <v>150</v>
      </c>
      <c r="CG7" s="24">
        <v>147.08000000000001</v>
      </c>
      <c r="CH7" s="24">
        <v>142.76</v>
      </c>
      <c r="CI7" s="24">
        <v>145.58000000000001</v>
      </c>
      <c r="CJ7" s="24">
        <v>147.69</v>
      </c>
      <c r="CK7" s="24">
        <v>151.87</v>
      </c>
      <c r="CL7" s="24">
        <v>140.97999999999999</v>
      </c>
      <c r="CM7" s="24" t="s">
        <v>102</v>
      </c>
      <c r="CN7" s="24" t="s">
        <v>102</v>
      </c>
      <c r="CO7" s="24" t="s">
        <v>102</v>
      </c>
      <c r="CP7" s="24" t="s">
        <v>102</v>
      </c>
      <c r="CQ7" s="24" t="s">
        <v>102</v>
      </c>
      <c r="CR7" s="24">
        <v>58.12</v>
      </c>
      <c r="CS7" s="24">
        <v>58.14</v>
      </c>
      <c r="CT7" s="24">
        <v>58.55</v>
      </c>
      <c r="CU7" s="24">
        <v>59.45</v>
      </c>
      <c r="CV7" s="24">
        <v>60.92</v>
      </c>
      <c r="CW7" s="24">
        <v>60.13</v>
      </c>
      <c r="CX7" s="24">
        <v>90.98</v>
      </c>
      <c r="CY7" s="24">
        <v>90.28</v>
      </c>
      <c r="CZ7" s="24">
        <v>89.79</v>
      </c>
      <c r="DA7" s="24">
        <v>88.72</v>
      </c>
      <c r="DB7" s="24">
        <v>84.3</v>
      </c>
      <c r="DC7" s="24">
        <v>92.55</v>
      </c>
      <c r="DD7" s="24">
        <v>92.44</v>
      </c>
      <c r="DE7" s="24">
        <v>91.97</v>
      </c>
      <c r="DF7" s="24">
        <v>91.93</v>
      </c>
      <c r="DG7" s="24">
        <v>92.33</v>
      </c>
      <c r="DH7" s="24">
        <v>96</v>
      </c>
      <c r="DI7" s="24">
        <v>5.37</v>
      </c>
      <c r="DJ7" s="24">
        <v>7.8</v>
      </c>
      <c r="DK7" s="24">
        <v>10.07</v>
      </c>
      <c r="DL7" s="24">
        <v>12.34</v>
      </c>
      <c r="DM7" s="24">
        <v>14.19</v>
      </c>
      <c r="DN7" s="24">
        <v>18.829999999999998</v>
      </c>
      <c r="DO7" s="24">
        <v>23.14</v>
      </c>
      <c r="DP7" s="24">
        <v>23.95</v>
      </c>
      <c r="DQ7" s="24">
        <v>25.32</v>
      </c>
      <c r="DR7" s="24">
        <v>25.69</v>
      </c>
      <c r="DS7" s="24">
        <v>42.2</v>
      </c>
      <c r="DT7" s="24">
        <v>4.72</v>
      </c>
      <c r="DU7" s="24">
        <v>4.5</v>
      </c>
      <c r="DV7" s="24">
        <v>4.26</v>
      </c>
      <c r="DW7" s="24">
        <v>4.1500000000000004</v>
      </c>
      <c r="DX7" s="24">
        <v>5.97</v>
      </c>
      <c r="DY7" s="24">
        <v>0.56999999999999995</v>
      </c>
      <c r="DZ7" s="24">
        <v>0.55000000000000004</v>
      </c>
      <c r="EA7" s="24">
        <v>0.78</v>
      </c>
      <c r="EB7" s="24">
        <v>0.91</v>
      </c>
      <c r="EC7" s="24">
        <v>2.9</v>
      </c>
      <c r="ED7" s="24">
        <v>9.4600000000000009</v>
      </c>
      <c r="EE7" s="24">
        <v>0.24</v>
      </c>
      <c r="EF7" s="24">
        <v>0.17</v>
      </c>
      <c r="EG7" s="24">
        <v>0</v>
      </c>
      <c r="EH7" s="24">
        <v>0</v>
      </c>
      <c r="EI7" s="24">
        <v>0.08</v>
      </c>
      <c r="EJ7" s="24">
        <v>0.19</v>
      </c>
      <c r="EK7" s="24">
        <v>0.15</v>
      </c>
      <c r="EL7" s="24">
        <v>0.12</v>
      </c>
      <c r="EM7" s="24">
        <v>0.18</v>
      </c>
      <c r="EN7" s="24">
        <v>0.16</v>
      </c>
      <c r="EO7" s="24">
        <v>0.19</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15">
      <c r="B11">
        <v>22</v>
      </c>
      <c r="C11">
        <v>21</v>
      </c>
      <c r="D11">
        <v>20</v>
      </c>
      <c r="E11">
        <v>19</v>
      </c>
      <c r="F11">
        <v>18</v>
      </c>
      <c r="G11" t="s">
        <v>108</v>
      </c>
    </row>
    <row r="12" spans="1:148" x14ac:dyDescent="0.15">
      <c r="B12">
        <v>1</v>
      </c>
      <c r="C12">
        <v>1</v>
      </c>
      <c r="D12">
        <v>2</v>
      </c>
      <c r="E12">
        <v>3</v>
      </c>
      <c r="F12">
        <v>4</v>
      </c>
      <c r="G12" t="s">
        <v>109</v>
      </c>
    </row>
    <row r="13" spans="1:148" x14ac:dyDescent="0.15">
      <c r="B13" t="s">
        <v>110</v>
      </c>
      <c r="C13" t="s">
        <v>111</v>
      </c>
      <c r="D13" t="s">
        <v>110</v>
      </c>
      <c r="E13" t="s">
        <v>110</v>
      </c>
      <c r="F13" t="s">
        <v>110</v>
      </c>
      <c r="G13" t="s">
        <v>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