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35.xml"/>
  <Override ContentType="application/vnd.openxmlformats-officedocument.spreadsheetml.worksheet+xml" PartName="/xl/worksheets/sheet36.xml"/>
  <Override ContentType="application/vnd.openxmlformats-officedocument.spreadsheetml.worksheet+xml" PartName="/xl/worksheets/sheet37.xml"/>
  <Override ContentType="application/vnd.openxmlformats-officedocument.spreadsheetml.worksheet+xml" PartName="/xl/worksheets/sheet38.xml"/>
  <Override ContentType="application/vnd.openxmlformats-officedocument.spreadsheetml.worksheet+xml" PartName="/xl/worksheets/sheet39.xml"/>
  <Override ContentType="application/vnd.openxmlformats-officedocument.spreadsheetml.worksheet+xml" PartName="/xl/worksheets/sheet40.xml"/>
  <Override ContentType="application/vnd.openxmlformats-officedocument.spreadsheetml.worksheet+xml" PartName="/xl/worksheets/sheet41.xml"/>
  <Override ContentType="application/vnd.openxmlformats-officedocument.spreadsheetml.worksheet+xml" PartName="/xl/worksheets/sheet42.xml"/>
  <Override ContentType="application/vnd.openxmlformats-officedocument.spreadsheetml.worksheet+xml" PartName="/xl/worksheets/sheet43.xml"/>
  <Override ContentType="application/vnd.openxmlformats-officedocument.spreadsheetml.worksheet+xml" PartName="/xl/worksheets/sheet44.xml"/>
  <Override ContentType="application/vnd.openxmlformats-officedocument.spreadsheetml.worksheet+xml" PartName="/xl/worksheets/sheet45.xml"/>
  <Override ContentType="application/vnd.openxmlformats-officedocument.spreadsheetml.worksheet+xml" PartName="/xl/worksheets/sheet46.xml"/>
  <Override ContentType="application/vnd.openxmlformats-officedocument.spreadsheetml.worksheet+xml" PartName="/xl/worksheets/sheet47.xml"/>
  <Override ContentType="application/vnd.openxmlformats-officedocument.spreadsheetml.worksheet+xml" PartName="/xl/worksheets/sheet48.xml"/>
  <Override ContentType="application/vnd.openxmlformats-officedocument.spreadsheetml.worksheet+xml" PartName="/xl/worksheets/sheet49.xml"/>
  <Override ContentType="application/vnd.openxmlformats-officedocument.spreadsheetml.worksheet+xml" PartName="/xl/worksheets/sheet50.xml"/>
  <Override ContentType="application/vnd.openxmlformats-officedocument.spreadsheetml.worksheet+xml" PartName="/xl/worksheets/sheet5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1   統計\07 清水町統計書\01清水町統計書\令和06年版統計書\02　原稿\Excel\"/>
    </mc:Choice>
  </mc:AlternateContent>
  <xr:revisionPtr revIDLastSave="0" documentId="13_ncr:1_{267F7AC9-2A77-4A8E-BACE-12DC42203570}" xr6:coauthVersionLast="47" xr6:coauthVersionMax="47" xr10:uidLastSave="{00000000-0000-0000-0000-000000000000}"/>
  <bookViews>
    <workbookView xWindow="-120" yWindow="-120" windowWidth="20730" windowHeight="11160" firstSheet="22" activeTab="26" xr2:uid="{6D58B6BE-FAE4-4D9F-88AF-CDF37BFBA02A}"/>
  </bookViews>
  <sheets>
    <sheet name="△▼1-1土地・気象(p1)" sheetId="1" r:id="rId1"/>
    <sheet name="△1-2土地・気象(p2)" sheetId="2" r:id="rId2"/>
    <sheet name="△▼2-1人口(p3)" sheetId="3" r:id="rId3"/>
    <sheet name="2-2人口(p4)" sheetId="4" r:id="rId4"/>
    <sheet name="2-3人口(p5)" sheetId="5" r:id="rId5"/>
    <sheet name="2-4人口（ｐ6）" sheetId="6" r:id="rId6"/>
    <sheet name="2-4人口（ｐ7）" sheetId="7" r:id="rId7"/>
    <sheet name="2-4人口（ｐ8）" sheetId="8" r:id="rId8"/>
    <sheet name="△2-5人口(p9) " sheetId="9" r:id="rId9"/>
    <sheet name="△2-6人口(p10)" sheetId="10" r:id="rId10"/>
    <sheet name="2-7人口(p11) " sheetId="11" r:id="rId11"/>
    <sheet name="2-8人口(p12) " sheetId="12" r:id="rId12"/>
    <sheet name="▼3-1事業所(p13)" sheetId="13" r:id="rId13"/>
    <sheet name="3-2事業所(p14)" sheetId="14" r:id="rId14"/>
    <sheet name="▼4-1農業(p15)" sheetId="15" r:id="rId15"/>
    <sheet name="4-2農業(p16)" sheetId="16" r:id="rId16"/>
    <sheet name="4-3農業(p17)" sheetId="17" r:id="rId17"/>
    <sheet name="4-4農業(p18)" sheetId="18" r:id="rId18"/>
    <sheet name="4-5農業(p19)" sheetId="19" r:id="rId19"/>
    <sheet name="▼5-1製造業(p20)" sheetId="20" r:id="rId20"/>
    <sheet name="5-2製造業(p21)" sheetId="21" r:id="rId21"/>
    <sheet name="5-3製造業(p22)" sheetId="22" r:id="rId22"/>
    <sheet name="5-4製造業(p23)" sheetId="50" r:id="rId23"/>
    <sheet name="5-5製造業（ｐ24）" sheetId="51" r:id="rId24"/>
    <sheet name="▼6-1商業(p25) " sheetId="23" r:id="rId25"/>
    <sheet name="6-2商業(p26)" sheetId="24" r:id="rId26"/>
    <sheet name="6-3商業(p27)" sheetId="25" r:id="rId27"/>
    <sheet name="▼6-4商業(p28)" sheetId="26" r:id="rId28"/>
    <sheet name="6-5商業(p29)" sheetId="27" r:id="rId29"/>
    <sheet name="6-6商業(p30)" sheetId="28" r:id="rId30"/>
    <sheet name="6-7商業(p31)" sheetId="29" r:id="rId31"/>
    <sheet name="▼7-1労働(p32)" sheetId="30" r:id="rId32"/>
    <sheet name="7-2労働(p33)" sheetId="31" r:id="rId33"/>
    <sheet name="7-3労働(p34)" sheetId="32" r:id="rId34"/>
    <sheet name="7-4労働(p35)" sheetId="33" r:id="rId35"/>
    <sheet name="△▼8-1道路(p36)" sheetId="34" r:id="rId36"/>
    <sheet name="△▼9-1住宅(p37) " sheetId="35" r:id="rId37"/>
    <sheet name="△9-2住宅(p38) " sheetId="36" r:id="rId38"/>
    <sheet name="△▼10-1福祉・衛生(p39)" sheetId="37" r:id="rId39"/>
    <sheet name="△10-2福祉・衛生(p40)" sheetId="38" r:id="rId40"/>
    <sheet name="△10-3福祉・衛生(p41)" sheetId="39" r:id="rId41"/>
    <sheet name="△10-4福祉・衛生(p42)" sheetId="40" r:id="rId42"/>
    <sheet name="△▼11-1事故・災害(p43)" sheetId="41" r:id="rId43"/>
    <sheet name="△11-2事故・災害(p44) " sheetId="42" r:id="rId44"/>
    <sheet name="△11-3事故・災害(p45) " sheetId="43" r:id="rId45"/>
    <sheet name="△▼12-1教育(p46)" sheetId="44" r:id="rId46"/>
    <sheet name="△12-2教育(p47)" sheetId="45" r:id="rId47"/>
    <sheet name="△▼13-1財政(p48)" sheetId="46" r:id="rId48"/>
    <sheet name="△13-2財政(p49) " sheetId="47" r:id="rId49"/>
    <sheet name="△13-3財政(p50)" sheetId="48" r:id="rId50"/>
    <sheet name="△13-4財政(p51)" sheetId="49" r:id="rId51"/>
  </sheets>
  <definedNames>
    <definedName name="_xlnm.Print_Area" localSheetId="42">'△▼11-1事故・災害(p43)'!$A$1:$G$51</definedName>
    <definedName name="_xlnm.Print_Area" localSheetId="0">'△▼1-1土地・気象(p1)'!$A$1:$F$55</definedName>
    <definedName name="_xlnm.Print_Area" localSheetId="45">'△▼12-1教育(p46)'!$A$1:$H$52</definedName>
    <definedName name="_xlnm.Print_Area" localSheetId="47">'△▼13-1財政(p48)'!$A$1:$F$43</definedName>
    <definedName name="_xlnm.Print_Area" localSheetId="2">'△▼2-1人口(p3)'!$A$1:$L$55</definedName>
    <definedName name="_xlnm.Print_Area" localSheetId="35">'△▼8-1道路(p36)'!$A$1:$G$42</definedName>
    <definedName name="_xlnm.Print_Area" localSheetId="36">'△▼9-1住宅(p37) '!$A$1:$I$37</definedName>
    <definedName name="_xlnm.Print_Area" localSheetId="39">'△10-2福祉・衛生(p40)'!$A$1:$G$48</definedName>
    <definedName name="_xlnm.Print_Area" localSheetId="40">'△10-3福祉・衛生(p41)'!$A$1:$F$45</definedName>
    <definedName name="_xlnm.Print_Area" localSheetId="43">'△11-2事故・災害(p44) '!$A$1:$H$49</definedName>
    <definedName name="_xlnm.Print_Area" localSheetId="46">'△12-2教育(p47)'!$A$1:$G$24</definedName>
    <definedName name="_xlnm.Print_Area" localSheetId="1">'△1-2土地・気象(p2)'!$A$1:$G$34</definedName>
    <definedName name="_xlnm.Print_Area" localSheetId="49">'△13-3財政(p50)'!$A$1:$F$30</definedName>
    <definedName name="_xlnm.Print_Area" localSheetId="50">'△13-4財政(p51)'!$A$1:$I$28</definedName>
    <definedName name="_xlnm.Print_Area" localSheetId="8">'△2-5人口(p9) '!$A$1:$P$42</definedName>
    <definedName name="_xlnm.Print_Area" localSheetId="9">'△2-6人口(p10)'!$A$1:$G$38</definedName>
    <definedName name="_xlnm.Print_Area" localSheetId="37">'△9-2住宅(p38) '!$A$1:$H$22</definedName>
    <definedName name="_xlnm.Print_Area" localSheetId="12">'▼3-1事業所(p13)'!$A$1:$H$47</definedName>
    <definedName name="_xlnm.Print_Area" localSheetId="14">'▼4-1農業(p15)'!$A$1:$I$49</definedName>
    <definedName name="_xlnm.Print_Area" localSheetId="19">'▼5-1製造業(p20)'!$A$1:$G$38</definedName>
    <definedName name="_xlnm.Print_Area" localSheetId="24">'▼6-1商業(p25) '!$A$1:$H$30</definedName>
    <definedName name="_xlnm.Print_Area" localSheetId="27">'▼6-4商業(p28)'!$A$1:$H$40</definedName>
    <definedName name="_xlnm.Print_Area" localSheetId="31">'▼7-1労働(p32)'!$A$1:$I$43</definedName>
    <definedName name="_xlnm.Print_Area" localSheetId="3">'2-2人口(p4)'!$A$1:$H$54</definedName>
    <definedName name="_xlnm.Print_Area" localSheetId="4">'2-3人口(p5)'!$A$1:$H$55</definedName>
    <definedName name="_xlnm.Print_Area" localSheetId="5">'2-4人口（ｐ6）'!$A$1:$P$47</definedName>
    <definedName name="_xlnm.Print_Area" localSheetId="6">'2-4人口（ｐ7）'!$A$1:$P$47</definedName>
    <definedName name="_xlnm.Print_Area" localSheetId="7">'2-4人口（ｐ8）'!$A$1:$P$44</definedName>
    <definedName name="_xlnm.Print_Area" localSheetId="10">'2-7人口(p11) '!$A$1:$J$39</definedName>
    <definedName name="_xlnm.Print_Area" localSheetId="11">'2-8人口(p12) '!$A$1:$J$40</definedName>
    <definedName name="_xlnm.Print_Area" localSheetId="13">'3-2事業所(p14)'!$A$1:$G$50</definedName>
    <definedName name="_xlnm.Print_Area" localSheetId="15">'4-2農業(p16)'!$A$1:$H$39</definedName>
    <definedName name="_xlnm.Print_Area" localSheetId="18">'4-5農業(p19)'!$A$1:$N$31</definedName>
    <definedName name="_xlnm.Print_Area" localSheetId="20">'5-2製造業(p21)'!$A$1:$G$59</definedName>
    <definedName name="_xlnm.Print_Area" localSheetId="21">'5-3製造業(p22)'!$A$1:$G$61</definedName>
    <definedName name="_xlnm.Print_Area" localSheetId="23">'5-5製造業（ｐ24）'!$A$1:$I$47</definedName>
    <definedName name="_xlnm.Print_Area" localSheetId="25">'6-2商業(p26)'!$A$1:$H$30</definedName>
    <definedName name="_xlnm.Print_Area" localSheetId="26">'6-3商業(p27)'!$A$1:$H$30</definedName>
    <definedName name="_xlnm.Print_Area" localSheetId="28">'6-5商業(p29)'!$A$1:$H$40</definedName>
    <definedName name="_xlnm.Print_Area" localSheetId="29">'6-6商業(p30)'!$A$1:$H$40</definedName>
    <definedName name="_xlnm.Print_Area" localSheetId="30">'6-7商業(p31)'!$A$1:$H$40</definedName>
    <definedName name="_xlnm.Print_Area" localSheetId="32">'7-2労働(p33)'!$A$1:$H$55</definedName>
    <definedName name="_xlnm.Print_Area" localSheetId="33">'7-3労働(p34)'!$A$1:$H$30</definedName>
    <definedName name="_xlnm.Print_Area" localSheetId="34">'7-4労働(p35)'!$A$1:$H$28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47" l="1"/>
  <c r="G24" i="47"/>
  <c r="E26" i="29"/>
  <c r="D26" i="29"/>
  <c r="E26" i="27"/>
  <c r="D26" i="27"/>
  <c r="E26" i="26"/>
  <c r="D26" i="26"/>
  <c r="F11" i="18"/>
  <c r="F10" i="18"/>
  <c r="F9" i="18"/>
  <c r="F8" i="18"/>
  <c r="F7" i="18"/>
  <c r="F6" i="18"/>
  <c r="F5" i="18"/>
  <c r="F4" i="18"/>
  <c r="D4" i="18"/>
  <c r="F4" i="13"/>
  <c r="E4" i="13"/>
  <c r="D4" i="13"/>
  <c r="I6" i="12"/>
  <c r="H6" i="12"/>
  <c r="J4" i="12"/>
  <c r="I4" i="12"/>
  <c r="H4" i="12"/>
  <c r="J10" i="11"/>
  <c r="I10" i="11"/>
  <c r="H10" i="11"/>
  <c r="J6" i="11"/>
  <c r="I6" i="11"/>
  <c r="H6" i="11"/>
  <c r="H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4" authorId="0" shapeId="0" xr:uid="{16EF8D59-FBAA-41E7-936E-8C8475FB147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平成17年度から単位がＨａになった。
単位をaに統一して掲載している。
※今後、資料の掲載編集を鑑みて単位を変更していく。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" authorId="0" shapeId="0" xr:uid="{4275F8A3-8C94-493B-BC1E-1DF2356A30B4}">
      <text>
        <r>
          <rPr>
            <b/>
            <sz val="9"/>
            <color indexed="81"/>
            <rFont val="ＭＳ Ｐゴシック"/>
            <family val="3"/>
            <charset val="128"/>
          </rPr>
          <t>国勢調査報告
第３巻
人口の労働力状態、就業者の産業(大分類）
その２　都道府県・市区町村編
22静岡県
第２表労働力の状態(８区分)、配偶者関係(４区分)、年齢(５歳階級)、男女別15歳以上人口(雇用者-特掲)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" authorId="0" shapeId="0" xr:uid="{6C8D30FD-1797-45FB-92DB-F7346774A064}">
      <text>
        <r>
          <rPr>
            <b/>
            <sz val="9"/>
            <color indexed="81"/>
            <rFont val="ＭＳ Ｐゴシック"/>
            <family val="3"/>
            <charset val="128"/>
          </rPr>
          <t>国勢調査報告
第３巻
人口の労働力状態、就業者の産業(大分類）
その２　都道府県・市区町村編
22静岡県
第６表
産業(大分類)、従業上の地位(７区分)、男女別15歳以上就業者数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" authorId="0" shapeId="0" xr:uid="{3D923269-5DEF-495C-9E21-B605B9550A54}">
      <text>
        <r>
          <rPr>
            <b/>
            <sz val="9"/>
            <color indexed="81"/>
            <rFont val="ＭＳ Ｐゴシック"/>
            <family val="3"/>
            <charset val="128"/>
          </rPr>
          <t>国勢調査報告
第３巻
人口の労働力状態、就業者の産業(大分類）
その２　都道府県・市区町村編
22静岡県
第６表
産業(大分類)、従業上の地位(７区分)、男女別15歳以上就業者数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" authorId="0" shapeId="0" xr:uid="{580F2C52-C0AF-4E02-AE91-56D8DFCA55E4}">
      <text>
        <r>
          <rPr>
            <b/>
            <sz val="9"/>
            <color indexed="81"/>
            <rFont val="ＭＳ Ｐゴシック"/>
            <family val="3"/>
            <charset val="128"/>
          </rPr>
          <t>国勢調査報告
第３巻
人口の労働力状態、就業者の産業(大分類）
その２　都道府県・市区町村編
22静岡県
第６表
産業(大分類)、従業上の地位(７区分)、男女別15歳以上就業者数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4" authorId="0" shapeId="0" xr:uid="{EFC62613-32B0-4AF9-BA7A-C74358AC377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小数点第２位を四捨五入
</t>
        </r>
      </text>
    </comment>
  </commentList>
</comments>
</file>

<file path=xl/sharedStrings.xml><?xml version="1.0" encoding="utf-8"?>
<sst xmlns="http://schemas.openxmlformats.org/spreadsheetml/2006/main" count="3613" uniqueCount="1500">
  <si>
    <t>⑴　町の面積</t>
    <phoneticPr fontId="4"/>
  </si>
  <si>
    <t>(各年３月31日現在  単位：k㎡)</t>
    <rPh sb="1" eb="3">
      <t>カクネン</t>
    </rPh>
    <rPh sb="4" eb="5">
      <t>７ガツ</t>
    </rPh>
    <rPh sb="6" eb="8">
      <t>１ニチ</t>
    </rPh>
    <rPh sb="8" eb="10">
      <t>ゲンザイ</t>
    </rPh>
    <phoneticPr fontId="4"/>
  </si>
  <si>
    <t>令和２年</t>
    <rPh sb="0" eb="2">
      <t>レイワ</t>
    </rPh>
    <rPh sb="3" eb="4">
      <t>ネン</t>
    </rPh>
    <phoneticPr fontId="4"/>
  </si>
  <si>
    <t xml:space="preserve"> 行政面積</t>
    <phoneticPr fontId="4"/>
  </si>
  <si>
    <t xml:space="preserve"> 都市計画区域面積</t>
  </si>
  <si>
    <t xml:space="preserve"> 市街化区域面積</t>
  </si>
  <si>
    <t xml:space="preserve"> 市街化調整区域面積</t>
  </si>
  <si>
    <t>⑵　固定資産税評価総地積</t>
    <phoneticPr fontId="4"/>
  </si>
  <si>
    <t>(各年１月１日現在  単位：㎡)</t>
    <phoneticPr fontId="4"/>
  </si>
  <si>
    <t>令和２年</t>
    <rPh sb="0" eb="1">
      <t>レイ</t>
    </rPh>
    <rPh sb="1" eb="2">
      <t>カズ</t>
    </rPh>
    <rPh sb="3" eb="4">
      <t>ネン</t>
    </rPh>
    <phoneticPr fontId="4"/>
  </si>
  <si>
    <t xml:space="preserve"> 総　数</t>
    <phoneticPr fontId="4"/>
  </si>
  <si>
    <t xml:space="preserve">  田</t>
    <phoneticPr fontId="4"/>
  </si>
  <si>
    <t xml:space="preserve">  畑</t>
    <phoneticPr fontId="4"/>
  </si>
  <si>
    <t xml:space="preserve">  宅　地</t>
    <phoneticPr fontId="4"/>
  </si>
  <si>
    <t xml:space="preserve">  池　沼</t>
    <phoneticPr fontId="4"/>
  </si>
  <si>
    <t xml:space="preserve">  山　林</t>
    <phoneticPr fontId="4"/>
  </si>
  <si>
    <t xml:space="preserve">  原　野</t>
    <phoneticPr fontId="4"/>
  </si>
  <si>
    <t xml:space="preserve">  その他</t>
    <phoneticPr fontId="4"/>
  </si>
  <si>
    <t>資料  総務省「固定資産の価格等の概要調書等報告書」</t>
    <rPh sb="0" eb="2">
      <t>シリョウ</t>
    </rPh>
    <rPh sb="4" eb="6">
      <t>ソウム</t>
    </rPh>
    <rPh sb="6" eb="7">
      <t>ショウ</t>
    </rPh>
    <rPh sb="8" eb="12">
      <t>コテイシサン</t>
    </rPh>
    <rPh sb="13" eb="16">
      <t>カカクトウ</t>
    </rPh>
    <rPh sb="17" eb="19">
      <t>ガイヨウ</t>
    </rPh>
    <rPh sb="19" eb="21">
      <t>チョウショ</t>
    </rPh>
    <rPh sb="21" eb="22">
      <t>トウ</t>
    </rPh>
    <rPh sb="22" eb="24">
      <t>ホウコク</t>
    </rPh>
    <rPh sb="24" eb="25">
      <t>ショ</t>
    </rPh>
    <phoneticPr fontId="4"/>
  </si>
  <si>
    <t>⑶　用途地域別面積</t>
    <phoneticPr fontId="4"/>
  </si>
  <si>
    <t>（各年３月31日現在  単位：ha)</t>
    <phoneticPr fontId="4"/>
  </si>
  <si>
    <t xml:space="preserve">  第１種低層住居専用地域</t>
    <phoneticPr fontId="4"/>
  </si>
  <si>
    <t>-</t>
  </si>
  <si>
    <t xml:space="preserve">  第２種低層住居専用地域</t>
    <phoneticPr fontId="4"/>
  </si>
  <si>
    <r>
      <t xml:space="preserve">  第１種中高層住居専用</t>
    </r>
    <r>
      <rPr>
        <sz val="12"/>
        <color indexed="64"/>
        <rFont val="ＭＳ 明朝"/>
        <family val="1"/>
        <charset val="128"/>
      </rPr>
      <t>地域</t>
    </r>
    <phoneticPr fontId="4"/>
  </si>
  <si>
    <r>
      <t xml:space="preserve">  第２種中高層住居専用</t>
    </r>
    <r>
      <rPr>
        <sz val="12"/>
        <color indexed="64"/>
        <rFont val="ＭＳ 明朝"/>
        <family val="1"/>
        <charset val="128"/>
      </rPr>
      <t>地域</t>
    </r>
    <phoneticPr fontId="4"/>
  </si>
  <si>
    <t xml:space="preserve">  第１種住居地域</t>
    <phoneticPr fontId="4"/>
  </si>
  <si>
    <t xml:space="preserve">  第２種住居地域</t>
    <phoneticPr fontId="4"/>
  </si>
  <si>
    <t xml:space="preserve">  準住居地域</t>
    <rPh sb="2" eb="3">
      <t>ジュン</t>
    </rPh>
    <phoneticPr fontId="4"/>
  </si>
  <si>
    <t xml:space="preserve">  近隣商業地域</t>
    <phoneticPr fontId="4"/>
  </si>
  <si>
    <t xml:space="preserve">  商業地域</t>
    <phoneticPr fontId="4"/>
  </si>
  <si>
    <t xml:space="preserve">  準工業地域</t>
    <phoneticPr fontId="4"/>
  </si>
  <si>
    <t xml:space="preserve">  工業地域</t>
    <phoneticPr fontId="4"/>
  </si>
  <si>
    <t xml:space="preserve">  工業専用地域</t>
    <phoneticPr fontId="4"/>
  </si>
  <si>
    <t>資料  県交通基盤部「静岡県の都市計画(資料編)」</t>
    <rPh sb="5" eb="7">
      <t>コウツウ</t>
    </rPh>
    <rPh sb="7" eb="9">
      <t>キバン</t>
    </rPh>
    <rPh sb="9" eb="10">
      <t>ブ</t>
    </rPh>
    <rPh sb="15" eb="17">
      <t>トシ</t>
    </rPh>
    <rPh sb="17" eb="19">
      <t>ケイカク</t>
    </rPh>
    <rPh sb="20" eb="22">
      <t>シリョウ</t>
    </rPh>
    <rPh sb="22" eb="23">
      <t>ヘン</t>
    </rPh>
    <phoneticPr fontId="4"/>
  </si>
  <si>
    <t>⑷　公園面積</t>
    <phoneticPr fontId="4"/>
  </si>
  <si>
    <t>(各年３月31日現在  単位：ha)</t>
    <phoneticPr fontId="4"/>
  </si>
  <si>
    <t xml:space="preserve">  街区公園</t>
    <phoneticPr fontId="4"/>
  </si>
  <si>
    <t xml:space="preserve">  近隣公園</t>
    <phoneticPr fontId="4"/>
  </si>
  <si>
    <t>　総合公園</t>
    <rPh sb="1" eb="3">
      <t>ソウゴウ</t>
    </rPh>
    <rPh sb="3" eb="5">
      <t>コウエン</t>
    </rPh>
    <phoneticPr fontId="4"/>
  </si>
  <si>
    <t xml:space="preserve">  都市緑地</t>
    <phoneticPr fontId="4"/>
  </si>
  <si>
    <t xml:space="preserve">  児童遊園地</t>
    <phoneticPr fontId="4"/>
  </si>
  <si>
    <t>資料  都市計画課　</t>
    <rPh sb="4" eb="6">
      <t>トシ</t>
    </rPh>
    <rPh sb="6" eb="8">
      <t>ケイカク</t>
    </rPh>
    <rPh sb="8" eb="9">
      <t>カ</t>
    </rPh>
    <phoneticPr fontId="4"/>
  </si>
  <si>
    <t>児童遊園地は遊具のある神社を含む。</t>
    <phoneticPr fontId="4"/>
  </si>
  <si>
    <t>都市緑地と総合公園は面積が重複している部分があるため、総数は単純な合算と一致しない。</t>
    <rPh sb="0" eb="2">
      <t>トシ</t>
    </rPh>
    <rPh sb="2" eb="4">
      <t>リョクチ</t>
    </rPh>
    <rPh sb="5" eb="7">
      <t>ソウゴウ</t>
    </rPh>
    <rPh sb="7" eb="9">
      <t>コウエン</t>
    </rPh>
    <rPh sb="10" eb="12">
      <t>メンセキ</t>
    </rPh>
    <rPh sb="13" eb="15">
      <t>チョウフク</t>
    </rPh>
    <rPh sb="19" eb="21">
      <t>ブブン</t>
    </rPh>
    <rPh sb="27" eb="29">
      <t>ソウスウ</t>
    </rPh>
    <rPh sb="30" eb="32">
      <t>タンジュン</t>
    </rPh>
    <rPh sb="33" eb="35">
      <t>ガッサン</t>
    </rPh>
    <rPh sb="36" eb="38">
      <t>イッチ</t>
    </rPh>
    <phoneticPr fontId="4"/>
  </si>
  <si>
    <t>⑸　地価公示価格(住宅地)</t>
    <rPh sb="3" eb="4">
      <t>カ</t>
    </rPh>
    <phoneticPr fontId="4"/>
  </si>
  <si>
    <t>(各年１月１日現在  単位：円/㎡)</t>
    <phoneticPr fontId="4"/>
  </si>
  <si>
    <t xml:space="preserve"> 新宿字一丁田232番4</t>
    <rPh sb="10" eb="11">
      <t>バンチ</t>
    </rPh>
    <phoneticPr fontId="4"/>
  </si>
  <si>
    <t xml:space="preserve"> 伏見字大ノ田261番3</t>
    <rPh sb="1" eb="3">
      <t>フシミ</t>
    </rPh>
    <rPh sb="3" eb="4">
      <t>アザ</t>
    </rPh>
    <rPh sb="4" eb="6">
      <t>オオノ</t>
    </rPh>
    <rPh sb="6" eb="7">
      <t>タ</t>
    </rPh>
    <rPh sb="7" eb="11">
      <t>２６１バン</t>
    </rPh>
    <phoneticPr fontId="4"/>
  </si>
  <si>
    <t xml:space="preserve"> 柿田字原後988番9</t>
    <rPh sb="1" eb="2">
      <t>カキ</t>
    </rPh>
    <rPh sb="2" eb="3">
      <t>タ</t>
    </rPh>
    <rPh sb="3" eb="4">
      <t>アザ</t>
    </rPh>
    <rPh sb="4" eb="5">
      <t>ハラ</t>
    </rPh>
    <rPh sb="5" eb="6">
      <t>ゴ</t>
    </rPh>
    <rPh sb="6" eb="10">
      <t>９８８バン</t>
    </rPh>
    <phoneticPr fontId="4"/>
  </si>
  <si>
    <t xml:space="preserve"> 湯川字御供免122番15</t>
    <rPh sb="1" eb="3">
      <t>ユガワ</t>
    </rPh>
    <rPh sb="4" eb="7">
      <t>ゴメン</t>
    </rPh>
    <rPh sb="10" eb="11">
      <t>１２７バン</t>
    </rPh>
    <phoneticPr fontId="4"/>
  </si>
  <si>
    <t xml:space="preserve"> 徳倉字外原2551番2</t>
    <rPh sb="1" eb="3">
      <t>トクラ</t>
    </rPh>
    <rPh sb="3" eb="4">
      <t>アザ</t>
    </rPh>
    <rPh sb="4" eb="5">
      <t>ソト</t>
    </rPh>
    <rPh sb="5" eb="6">
      <t>ハラ</t>
    </rPh>
    <rPh sb="6" eb="11">
      <t>２５５１バン</t>
    </rPh>
    <phoneticPr fontId="4"/>
  </si>
  <si>
    <t>資料  国土交通省「地価公示」</t>
    <rPh sb="6" eb="8">
      <t>コウツウ</t>
    </rPh>
    <rPh sb="8" eb="9">
      <t>ショウ</t>
    </rPh>
    <rPh sb="10" eb="12">
      <t>チカ</t>
    </rPh>
    <rPh sb="12" eb="14">
      <t>コウジ</t>
    </rPh>
    <phoneticPr fontId="4"/>
  </si>
  <si>
    <t>⑹　地価調査価格(住宅地・商業地＊)</t>
    <rPh sb="2" eb="4">
      <t>チカ</t>
    </rPh>
    <rPh sb="13" eb="16">
      <t>ショウギョウチ</t>
    </rPh>
    <phoneticPr fontId="4"/>
  </si>
  <si>
    <t>(各年７月１日現在  単位：円/㎡)</t>
    <phoneticPr fontId="4"/>
  </si>
  <si>
    <t xml:space="preserve"> 伏見字檜皮免22番1外</t>
    <rPh sb="4" eb="5">
      <t>ヒノキ</t>
    </rPh>
    <rPh sb="5" eb="6">
      <t>ヒ</t>
    </rPh>
    <rPh sb="6" eb="7">
      <t>メン</t>
    </rPh>
    <rPh sb="9" eb="10">
      <t>バン</t>
    </rPh>
    <rPh sb="11" eb="12">
      <t>ホカ</t>
    </rPh>
    <phoneticPr fontId="4"/>
  </si>
  <si>
    <t xml:space="preserve"> 八幡字大天原218番6外</t>
    <rPh sb="10" eb="11">
      <t>バン</t>
    </rPh>
    <phoneticPr fontId="4"/>
  </si>
  <si>
    <t xml:space="preserve"> 徳倉字仲田1083番4</t>
    <rPh sb="10" eb="11">
      <t>バン</t>
    </rPh>
    <phoneticPr fontId="4"/>
  </si>
  <si>
    <t>資料  国土交通省「都道府県地価調査」</t>
    <rPh sb="4" eb="6">
      <t>コクド</t>
    </rPh>
    <rPh sb="6" eb="9">
      <t>コウツウショウ</t>
    </rPh>
    <rPh sb="10" eb="14">
      <t>トドウフケン</t>
    </rPh>
    <rPh sb="14" eb="16">
      <t>チカ</t>
    </rPh>
    <rPh sb="16" eb="18">
      <t>チョウサ</t>
    </rPh>
    <phoneticPr fontId="4"/>
  </si>
  <si>
    <t>⑺　気　象</t>
    <phoneticPr fontId="4"/>
  </si>
  <si>
    <t>年　　次</t>
    <rPh sb="0" eb="1">
      <t>ネン</t>
    </rPh>
    <rPh sb="3" eb="4">
      <t>ジ</t>
    </rPh>
    <phoneticPr fontId="4"/>
  </si>
  <si>
    <t>気　温</t>
    <rPh sb="0" eb="1">
      <t>キ</t>
    </rPh>
    <rPh sb="2" eb="3">
      <t>アツシ</t>
    </rPh>
    <phoneticPr fontId="4"/>
  </si>
  <si>
    <t xml:space="preserve"> 平　均     （℃）</t>
    <phoneticPr fontId="4"/>
  </si>
  <si>
    <t xml:space="preserve"> 最　高　　  (℃)</t>
    <phoneticPr fontId="4"/>
  </si>
  <si>
    <t xml:space="preserve"> 最　低　　  (℃)</t>
    <rPh sb="1" eb="2">
      <t>サイ</t>
    </rPh>
    <rPh sb="3" eb="4">
      <t>テイ</t>
    </rPh>
    <phoneticPr fontId="4"/>
  </si>
  <si>
    <t xml:space="preserve"> 降水量　　　    (㎜）　   </t>
    <rPh sb="1" eb="4">
      <t>コウスイリョウ</t>
    </rPh>
    <phoneticPr fontId="4"/>
  </si>
  <si>
    <t xml:space="preserve"> 平均風速   　   (㎧)</t>
    <phoneticPr fontId="4"/>
  </si>
  <si>
    <t xml:space="preserve">資料  駿東伊豆消防組合「消防年報」  </t>
    <rPh sb="4" eb="6">
      <t>スントウ</t>
    </rPh>
    <rPh sb="6" eb="8">
      <t>イズ</t>
    </rPh>
    <rPh sb="8" eb="10">
      <t>ショウボウ</t>
    </rPh>
    <rPh sb="10" eb="12">
      <t>クミアイ</t>
    </rPh>
    <phoneticPr fontId="4"/>
  </si>
  <si>
    <t>⑻　柿田川の平均湧水量</t>
    <rPh sb="2" eb="4">
      <t>カキタ</t>
    </rPh>
    <rPh sb="4" eb="5">
      <t>カワ</t>
    </rPh>
    <rPh sb="6" eb="8">
      <t>ヘイキン</t>
    </rPh>
    <rPh sb="8" eb="10">
      <t>ユウスイ</t>
    </rPh>
    <rPh sb="10" eb="11">
      <t>リョウ</t>
    </rPh>
    <phoneticPr fontId="4"/>
  </si>
  <si>
    <t>（単位：万立方メートル/日）</t>
    <rPh sb="1" eb="3">
      <t>タンイ</t>
    </rPh>
    <rPh sb="4" eb="5">
      <t>マン</t>
    </rPh>
    <rPh sb="5" eb="7">
      <t>リッポウ</t>
    </rPh>
    <rPh sb="12" eb="13">
      <t>ヒ</t>
    </rPh>
    <phoneticPr fontId="4"/>
  </si>
  <si>
    <t>年　　次</t>
    <phoneticPr fontId="4"/>
  </si>
  <si>
    <t>年平均日量</t>
    <rPh sb="0" eb="3">
      <t>ネンヘイキン</t>
    </rPh>
    <rPh sb="3" eb="4">
      <t>ヒ</t>
    </rPh>
    <rPh sb="4" eb="5">
      <t>リョウ</t>
    </rPh>
    <phoneticPr fontId="4"/>
  </si>
  <si>
    <t>令和３年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</si>
  <si>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4"/>
  </si>
  <si>
    <t>　　　人口は住民課「区別人口統計表（外国人を含む）」による。</t>
    <phoneticPr fontId="4"/>
  </si>
  <si>
    <t>-</t>
    <phoneticPr fontId="3"/>
  </si>
  <si>
    <t>資料  国土交通省中部地方整備局沼津河川国道事務所　「柿田川ゆう水量の変化」</t>
    <rPh sb="4" eb="6">
      <t>コクド</t>
    </rPh>
    <rPh sb="6" eb="8">
      <t>コウツウ</t>
    </rPh>
    <rPh sb="9" eb="11">
      <t>チュウブ</t>
    </rPh>
    <rPh sb="11" eb="13">
      <t>チホウ</t>
    </rPh>
    <rPh sb="13" eb="15">
      <t>セイビ</t>
    </rPh>
    <rPh sb="15" eb="16">
      <t>キョク</t>
    </rPh>
    <rPh sb="18" eb="20">
      <t>カセン</t>
    </rPh>
    <rPh sb="20" eb="22">
      <t>コクドウ</t>
    </rPh>
    <rPh sb="27" eb="28">
      <t>カキ</t>
    </rPh>
    <rPh sb="28" eb="29">
      <t>タ</t>
    </rPh>
    <rPh sb="29" eb="30">
      <t>カワ</t>
    </rPh>
    <rPh sb="32" eb="33">
      <t>スイ</t>
    </rPh>
    <rPh sb="33" eb="34">
      <t>リョウ</t>
    </rPh>
    <rPh sb="35" eb="37">
      <t>ヘンカ</t>
    </rPh>
    <phoneticPr fontId="4"/>
  </si>
  <si>
    <t xml:space="preserve">資料　県交通基盤部「静岡県の都市計画(資料編)」  </t>
    <rPh sb="0" eb="2">
      <t>シリョウ</t>
    </rPh>
    <phoneticPr fontId="4"/>
  </si>
  <si>
    <t xml:space="preserve"> 人口１人当たり面積（㎡）</t>
    <phoneticPr fontId="3"/>
  </si>
  <si>
    <t>令和４年</t>
    <rPh sb="0" eb="2">
      <t>レイワ</t>
    </rPh>
    <rPh sb="3" eb="4">
      <t>ネン</t>
    </rPh>
    <phoneticPr fontId="3"/>
  </si>
  <si>
    <t xml:space="preserve"> 伏見字堂之口143番7＊</t>
    <rPh sb="1" eb="3">
      <t>フシミ</t>
    </rPh>
    <rPh sb="3" eb="4">
      <t>アザナ</t>
    </rPh>
    <rPh sb="4" eb="5">
      <t>ドウ</t>
    </rPh>
    <rPh sb="5" eb="6">
      <t>ノ</t>
    </rPh>
    <rPh sb="6" eb="7">
      <t>クチ</t>
    </rPh>
    <rPh sb="10" eb="11">
      <t>バン</t>
    </rPh>
    <phoneticPr fontId="4"/>
  </si>
  <si>
    <t>令和５年</t>
    <rPh sb="0" eb="2">
      <t>レイワ</t>
    </rPh>
    <rPh sb="3" eb="4">
      <t>ネン</t>
    </rPh>
    <phoneticPr fontId="3"/>
  </si>
  <si>
    <t>-4.0</t>
    <phoneticPr fontId="3"/>
  </si>
  <si>
    <t>令和６年</t>
    <rPh sb="0" eb="2">
      <t>レイワ</t>
    </rPh>
    <rPh sb="3" eb="4">
      <t>ネン</t>
    </rPh>
    <phoneticPr fontId="3"/>
  </si>
  <si>
    <t>令和５年</t>
    <phoneticPr fontId="3"/>
  </si>
  <si>
    <t>-2.2</t>
    <phoneticPr fontId="3"/>
  </si>
  <si>
    <t>⑴　人口の推移</t>
    <rPh sb="2" eb="4">
      <t>ジンコウ</t>
    </rPh>
    <rPh sb="5" eb="7">
      <t>スイイ</t>
    </rPh>
    <phoneticPr fontId="4"/>
  </si>
  <si>
    <t>(各年10月１日現在  単位：世帯・人)</t>
    <rPh sb="15" eb="17">
      <t>セタイ</t>
    </rPh>
    <rPh sb="18" eb="19">
      <t>ヒト</t>
    </rPh>
    <phoneticPr fontId="4"/>
  </si>
  <si>
    <t>年</t>
    <rPh sb="0" eb="1">
      <t>トシ</t>
    </rPh>
    <phoneticPr fontId="4"/>
  </si>
  <si>
    <t>世      帯</t>
    <phoneticPr fontId="4"/>
  </si>
  <si>
    <t>人      口</t>
    <phoneticPr fontId="4"/>
  </si>
  <si>
    <t>面  積</t>
    <phoneticPr fontId="4"/>
  </si>
  <si>
    <t>人口密度</t>
    <phoneticPr fontId="4"/>
  </si>
  <si>
    <t>総  数</t>
    <phoneticPr fontId="4"/>
  </si>
  <si>
    <t>一般
世帯</t>
    <rPh sb="3" eb="5">
      <t>セタイ</t>
    </rPh>
    <phoneticPr fontId="4"/>
  </si>
  <si>
    <t>施設等
の世帯</t>
    <rPh sb="5" eb="7">
      <t>セタイ</t>
    </rPh>
    <phoneticPr fontId="4"/>
  </si>
  <si>
    <t>男</t>
    <phoneticPr fontId="4"/>
  </si>
  <si>
    <t>女</t>
    <phoneticPr fontId="4"/>
  </si>
  <si>
    <t>増  減</t>
    <phoneticPr fontId="4"/>
  </si>
  <si>
    <t>増減率</t>
    <phoneticPr fontId="4"/>
  </si>
  <si>
    <t xml:space="preserve"> （％） </t>
    <phoneticPr fontId="4"/>
  </si>
  <si>
    <t>（k㎡）</t>
    <phoneticPr fontId="4"/>
  </si>
  <si>
    <t>(人/k㎡)</t>
    <phoneticPr fontId="4"/>
  </si>
  <si>
    <t>大正９年</t>
    <phoneticPr fontId="4"/>
  </si>
  <si>
    <t>-</t>
    <phoneticPr fontId="4"/>
  </si>
  <si>
    <t>大正14年</t>
    <phoneticPr fontId="4"/>
  </si>
  <si>
    <t>昭和５年</t>
    <phoneticPr fontId="4"/>
  </si>
  <si>
    <t>昭和10年</t>
    <phoneticPr fontId="4"/>
  </si>
  <si>
    <t>昭和15年</t>
    <phoneticPr fontId="4"/>
  </si>
  <si>
    <t>昭和20年</t>
    <phoneticPr fontId="4"/>
  </si>
  <si>
    <t>昭和25年</t>
    <phoneticPr fontId="4"/>
  </si>
  <si>
    <t>昭和30年</t>
    <phoneticPr fontId="4"/>
  </si>
  <si>
    <t>昭和35年</t>
    <phoneticPr fontId="4"/>
  </si>
  <si>
    <t>昭和40年</t>
    <phoneticPr fontId="4"/>
  </si>
  <si>
    <t>昭和45年</t>
    <phoneticPr fontId="4"/>
  </si>
  <si>
    <t>昭和50年</t>
    <phoneticPr fontId="4"/>
  </si>
  <si>
    <t>昭和55年</t>
    <phoneticPr fontId="4"/>
  </si>
  <si>
    <t>昭和60年</t>
    <phoneticPr fontId="4"/>
  </si>
  <si>
    <t>平成２年</t>
    <phoneticPr fontId="4"/>
  </si>
  <si>
    <t>平成７年</t>
    <phoneticPr fontId="4"/>
  </si>
  <si>
    <t>平成12年</t>
    <phoneticPr fontId="4"/>
  </si>
  <si>
    <t>平成17年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</si>
  <si>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</si>
  <si>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</si>
  <si>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資料  総務省「国勢調査報告」</t>
    <rPh sb="6" eb="7">
      <t>ショウ</t>
    </rPh>
    <phoneticPr fontId="4"/>
  </si>
  <si>
    <t>世帯の種類が不詳のものを含む。</t>
    <phoneticPr fontId="4"/>
  </si>
  <si>
    <t>昭和50年から表記方法が変更となった。普通世帯 = 一般世帯、準世帯 = 施設等の世帯</t>
    <rPh sb="7" eb="9">
      <t>ヒョウキ</t>
    </rPh>
    <rPh sb="9" eb="11">
      <t>ホウホウ</t>
    </rPh>
    <rPh sb="12" eb="14">
      <t>ヘンコウ</t>
    </rPh>
    <rPh sb="19" eb="21">
      <t>フツウ</t>
    </rPh>
    <rPh sb="21" eb="23">
      <t>セタイ</t>
    </rPh>
    <rPh sb="26" eb="28">
      <t>イッパン</t>
    </rPh>
    <rPh sb="28" eb="30">
      <t>セタイ</t>
    </rPh>
    <rPh sb="31" eb="32">
      <t>ジュン</t>
    </rPh>
    <rPh sb="32" eb="34">
      <t>セタイ</t>
    </rPh>
    <phoneticPr fontId="4"/>
  </si>
  <si>
    <t>⑵　年次別人口の推移</t>
    <phoneticPr fontId="4"/>
  </si>
  <si>
    <t>（各年10月１日現在　単位：人)</t>
    <phoneticPr fontId="4"/>
  </si>
  <si>
    <t>年</t>
    <rPh sb="0" eb="1">
      <t>ネン</t>
    </rPh>
    <phoneticPr fontId="4"/>
  </si>
  <si>
    <t>昭和43年</t>
    <phoneticPr fontId="3"/>
  </si>
  <si>
    <t>昭和62年</t>
    <phoneticPr fontId="3"/>
  </si>
  <si>
    <t>平成18年</t>
    <phoneticPr fontId="3"/>
  </si>
  <si>
    <t>昭和44年</t>
  </si>
  <si>
    <t>昭和63年</t>
  </si>
  <si>
    <t>平成19年</t>
  </si>
  <si>
    <t>昭和45年*</t>
  </si>
  <si>
    <t>平成元年</t>
  </si>
  <si>
    <t>平成20年</t>
  </si>
  <si>
    <t>昭和46年</t>
  </si>
  <si>
    <t>平成２年*</t>
  </si>
  <si>
    <t>平成21年</t>
  </si>
  <si>
    <t>昭和47年</t>
  </si>
  <si>
    <t>平成３年</t>
  </si>
  <si>
    <t>平成22年*</t>
  </si>
  <si>
    <t>昭和48年</t>
  </si>
  <si>
    <t>平成４年</t>
  </si>
  <si>
    <t>平成23年</t>
  </si>
  <si>
    <t>昭和49年</t>
  </si>
  <si>
    <t>平成５年</t>
  </si>
  <si>
    <t>平成24年</t>
  </si>
  <si>
    <t>昭和50年*</t>
  </si>
  <si>
    <t>平成６年</t>
  </si>
  <si>
    <t>平成25年</t>
  </si>
  <si>
    <t>昭和51年</t>
  </si>
  <si>
    <t>平成７年*</t>
  </si>
  <si>
    <t>平成26年</t>
  </si>
  <si>
    <t>昭和52年</t>
  </si>
  <si>
    <t>平成８年</t>
  </si>
  <si>
    <t>平成27年*</t>
  </si>
  <si>
    <t>昭和53年</t>
  </si>
  <si>
    <t>平成９年</t>
  </si>
  <si>
    <t>平成28年</t>
  </si>
  <si>
    <t>昭和54年</t>
  </si>
  <si>
    <t>平成10年</t>
  </si>
  <si>
    <t>平成29年</t>
  </si>
  <si>
    <t>昭和55年*</t>
  </si>
  <si>
    <t>平成11年</t>
  </si>
  <si>
    <t>平成30年</t>
  </si>
  <si>
    <t>昭和56年</t>
  </si>
  <si>
    <t>平成12年*</t>
  </si>
  <si>
    <t>令和元年</t>
    <rPh sb="0" eb="2">
      <t>レイワ</t>
    </rPh>
    <rPh sb="2" eb="4">
      <t>ガンネン</t>
    </rPh>
    <phoneticPr fontId="9"/>
  </si>
  <si>
    <t>昭和57年</t>
  </si>
  <si>
    <t>平成13年</t>
  </si>
  <si>
    <t>令和２年*</t>
    <rPh sb="0" eb="2">
      <t>レイワ</t>
    </rPh>
    <rPh sb="3" eb="4">
      <t>ネン</t>
    </rPh>
    <phoneticPr fontId="9"/>
  </si>
  <si>
    <t>昭和58年</t>
  </si>
  <si>
    <t>平成14年</t>
  </si>
  <si>
    <t>昭和59年</t>
  </si>
  <si>
    <t>平成15年</t>
  </si>
  <si>
    <t>昭和60年*</t>
    <phoneticPr fontId="3"/>
  </si>
  <si>
    <t>平成16年</t>
    <phoneticPr fontId="3"/>
  </si>
  <si>
    <t>昭和61年</t>
    <phoneticPr fontId="3"/>
  </si>
  <si>
    <t>平成17年*</t>
    <phoneticPr fontId="3"/>
  </si>
  <si>
    <t>資料  住民課「区別人口統計表」</t>
    <rPh sb="4" eb="6">
      <t>ジュウミン</t>
    </rPh>
    <rPh sb="8" eb="10">
      <t>クベツ</t>
    </rPh>
    <rPh sb="10" eb="12">
      <t>ジンコウ</t>
    </rPh>
    <rPh sb="12" eb="14">
      <t>トウケイ</t>
    </rPh>
    <rPh sb="14" eb="15">
      <t>ヒョウ</t>
    </rPh>
    <phoneticPr fontId="4"/>
  </si>
  <si>
    <t>＊マークは総務省「国勢調査報告」</t>
    <rPh sb="5" eb="7">
      <t>ソウム</t>
    </rPh>
    <rPh sb="7" eb="8">
      <t>ショウ</t>
    </rPh>
    <rPh sb="9" eb="11">
      <t>コクセイ</t>
    </rPh>
    <rPh sb="11" eb="13">
      <t>チョウサ</t>
    </rPh>
    <rPh sb="13" eb="15">
      <t>ホウコク</t>
    </rPh>
    <phoneticPr fontId="4"/>
  </si>
  <si>
    <t>平成24年から「住民基本台帳法の一部を改正する法律」の施行により、外国人集計を含む。</t>
    <rPh sb="0" eb="2">
      <t>ヘイセイ</t>
    </rPh>
    <rPh sb="4" eb="5">
      <t>ネン</t>
    </rPh>
    <rPh sb="8" eb="10">
      <t>ジュウミン</t>
    </rPh>
    <rPh sb="10" eb="12">
      <t>キホン</t>
    </rPh>
    <rPh sb="12" eb="14">
      <t>ダイチョウ</t>
    </rPh>
    <rPh sb="14" eb="15">
      <t>ホウ</t>
    </rPh>
    <rPh sb="16" eb="18">
      <t>イチブ</t>
    </rPh>
    <rPh sb="19" eb="21">
      <t>カイセイ</t>
    </rPh>
    <rPh sb="23" eb="25">
      <t>ホウリツ</t>
    </rPh>
    <rPh sb="27" eb="29">
      <t>シコウ</t>
    </rPh>
    <rPh sb="33" eb="35">
      <t>ガイコク</t>
    </rPh>
    <rPh sb="35" eb="36">
      <t>ジン</t>
    </rPh>
    <rPh sb="36" eb="38">
      <t>シュウケイ</t>
    </rPh>
    <rPh sb="39" eb="40">
      <t>フク</t>
    </rPh>
    <phoneticPr fontId="4"/>
  </si>
  <si>
    <t>⑶　地区別人口</t>
    <rPh sb="2" eb="4">
      <t>チク</t>
    </rPh>
    <rPh sb="4" eb="5">
      <t>ベツ</t>
    </rPh>
    <rPh sb="5" eb="7">
      <t>ジンコウ</t>
    </rPh>
    <phoneticPr fontId="4"/>
  </si>
  <si>
    <t>(各年10月１日現在  単位：人)</t>
    <rPh sb="15" eb="16">
      <t>ヒト</t>
    </rPh>
    <phoneticPr fontId="4"/>
  </si>
  <si>
    <t>平成12年</t>
  </si>
  <si>
    <t>令和２年</t>
    <rPh sb="0" eb="2">
      <t>レイワ</t>
    </rPh>
    <rPh sb="3" eb="4">
      <t>ネン</t>
    </rPh>
    <phoneticPr fontId="3"/>
  </si>
  <si>
    <t xml:space="preserve">  玉　川</t>
    <phoneticPr fontId="4"/>
  </si>
  <si>
    <t xml:space="preserve">  新　宿</t>
    <phoneticPr fontId="4"/>
  </si>
  <si>
    <t xml:space="preserve">  伏　見</t>
    <phoneticPr fontId="4"/>
  </si>
  <si>
    <t xml:space="preserve">  八　幡</t>
    <phoneticPr fontId="4"/>
  </si>
  <si>
    <t xml:space="preserve">  長　沢</t>
    <phoneticPr fontId="4"/>
  </si>
  <si>
    <t xml:space="preserve">  柿　田</t>
    <phoneticPr fontId="4"/>
  </si>
  <si>
    <t xml:space="preserve">  堂　庭</t>
    <phoneticPr fontId="4"/>
  </si>
  <si>
    <t xml:space="preserve">  久米田</t>
    <phoneticPr fontId="4"/>
  </si>
  <si>
    <t xml:space="preserve">  戸　田</t>
    <phoneticPr fontId="4"/>
  </si>
  <si>
    <t xml:space="preserve">  畑　中</t>
    <phoneticPr fontId="4"/>
  </si>
  <si>
    <t xml:space="preserve">  的　場</t>
    <phoneticPr fontId="4"/>
  </si>
  <si>
    <t xml:space="preserve">  湯　川</t>
    <phoneticPr fontId="4"/>
  </si>
  <si>
    <t xml:space="preserve">  上徳倉</t>
    <phoneticPr fontId="4"/>
  </si>
  <si>
    <t xml:space="preserve">  下徳倉</t>
    <rPh sb="3" eb="5">
      <t>トクラ</t>
    </rPh>
    <phoneticPr fontId="4"/>
  </si>
  <si>
    <t xml:space="preserve">  外　原</t>
    <phoneticPr fontId="4"/>
  </si>
  <si>
    <t xml:space="preserve">  中徳倉</t>
    <phoneticPr fontId="4"/>
  </si>
  <si>
    <t xml:space="preserve">  卸団地</t>
    <phoneticPr fontId="4"/>
  </si>
  <si>
    <t xml:space="preserve">  その他</t>
    <rPh sb="2" eb="5">
      <t>ソノタ</t>
    </rPh>
    <phoneticPr fontId="4"/>
  </si>
  <si>
    <t>⑷　年齢５歳階級別人口</t>
    <rPh sb="2" eb="4">
      <t>ネンレイ</t>
    </rPh>
    <rPh sb="5" eb="6">
      <t>サイ</t>
    </rPh>
    <rPh sb="6" eb="8">
      <t>カイキュウ</t>
    </rPh>
    <rPh sb="8" eb="9">
      <t>ベツ</t>
    </rPh>
    <rPh sb="9" eb="11">
      <t>ジンコウ</t>
    </rPh>
    <phoneticPr fontId="4"/>
  </si>
  <si>
    <t>(各年10月１日現在　単位：人)</t>
    <phoneticPr fontId="4"/>
  </si>
  <si>
    <t>平成17年</t>
  </si>
  <si>
    <t>平成22年</t>
  </si>
  <si>
    <t>平成27年</t>
  </si>
  <si>
    <t>総　　　　　　　　数</t>
    <rPh sb="0" eb="1">
      <t>フサ</t>
    </rPh>
    <rPh sb="9" eb="10">
      <t>カズ</t>
    </rPh>
    <phoneticPr fontId="4"/>
  </si>
  <si>
    <t xml:space="preserve">  0～14歳</t>
  </si>
  <si>
    <t xml:space="preserve">    0～ 4歳</t>
  </si>
  <si>
    <t xml:space="preserve">    5～ 9</t>
  </si>
  <si>
    <t xml:space="preserve">   10～14</t>
  </si>
  <si>
    <t xml:space="preserve"> 15～64歳</t>
  </si>
  <si>
    <t xml:space="preserve">   15～19</t>
  </si>
  <si>
    <t xml:space="preserve">   20～24</t>
  </si>
  <si>
    <t xml:space="preserve">   25～29</t>
  </si>
  <si>
    <t xml:space="preserve">   30～34</t>
  </si>
  <si>
    <t xml:space="preserve">   35～39</t>
  </si>
  <si>
    <t xml:space="preserve">   40～44</t>
  </si>
  <si>
    <t xml:space="preserve">   45～49</t>
  </si>
  <si>
    <t xml:space="preserve">   50～54</t>
  </si>
  <si>
    <t xml:space="preserve">   55～59</t>
  </si>
  <si>
    <t xml:space="preserve">   60～64</t>
  </si>
  <si>
    <t xml:space="preserve"> 65歳以上</t>
  </si>
  <si>
    <t xml:space="preserve">   65～69</t>
  </si>
  <si>
    <t xml:space="preserve">   70～74</t>
  </si>
  <si>
    <t xml:space="preserve">   75～79</t>
  </si>
  <si>
    <t xml:space="preserve">   80～84</t>
  </si>
  <si>
    <t xml:space="preserve">   85～89</t>
  </si>
  <si>
    <t xml:space="preserve">   90～94</t>
  </si>
  <si>
    <t xml:space="preserve">   95～99</t>
    <phoneticPr fontId="3"/>
  </si>
  <si>
    <t>　100歳以上</t>
    <rPh sb="4" eb="7">
      <t>サイイジョウ</t>
    </rPh>
    <phoneticPr fontId="3"/>
  </si>
  <si>
    <t xml:space="preserve"> 不　詳</t>
    <phoneticPr fontId="4"/>
  </si>
  <si>
    <t>⑷　年齢５歳階級別人口（続き）</t>
    <rPh sb="2" eb="4">
      <t>ネンレイ</t>
    </rPh>
    <rPh sb="5" eb="6">
      <t>サイ</t>
    </rPh>
    <rPh sb="6" eb="8">
      <t>カイキュウ</t>
    </rPh>
    <rPh sb="8" eb="9">
      <t>ベツ</t>
    </rPh>
    <rPh sb="9" eb="11">
      <t>ジンコウ</t>
    </rPh>
    <rPh sb="12" eb="13">
      <t>ツヅ</t>
    </rPh>
    <phoneticPr fontId="4"/>
  </si>
  <si>
    <t>平成12年</t>
    <rPh sb="4" eb="5">
      <t>ネン</t>
    </rPh>
    <phoneticPr fontId="4"/>
  </si>
  <si>
    <t>平成17年</t>
    <rPh sb="4" eb="5">
      <t>ネン</t>
    </rPh>
    <phoneticPr fontId="4"/>
  </si>
  <si>
    <t>平成22年</t>
    <rPh sb="4" eb="5">
      <t>ネン</t>
    </rPh>
    <phoneticPr fontId="4"/>
  </si>
  <si>
    <t xml:space="preserve"> 総  数</t>
    <phoneticPr fontId="4"/>
  </si>
  <si>
    <t>　</t>
    <phoneticPr fontId="4"/>
  </si>
  <si>
    <t xml:space="preserve">   95～99</t>
  </si>
  <si>
    <t xml:space="preserve">  100歳以上</t>
  </si>
  <si>
    <t>⑸　年齢別人口（日本人及び外国人）</t>
    <rPh sb="2" eb="4">
      <t>ネンレイ</t>
    </rPh>
    <rPh sb="4" eb="5">
      <t>ベツ</t>
    </rPh>
    <rPh sb="5" eb="7">
      <t>ジンコウ</t>
    </rPh>
    <rPh sb="8" eb="11">
      <t>ニホンジン</t>
    </rPh>
    <rPh sb="11" eb="12">
      <t>オヨ</t>
    </rPh>
    <rPh sb="13" eb="15">
      <t>ガイコク</t>
    </rPh>
    <rPh sb="15" eb="16">
      <t>ジン</t>
    </rPh>
    <phoneticPr fontId="4"/>
  </si>
  <si>
    <t>（各年10月１日現在）</t>
  </si>
  <si>
    <t>令和２年</t>
    <rPh sb="0" eb="2">
      <t>レイワ</t>
    </rPh>
    <rPh sb="3" eb="4">
      <t>ネン</t>
    </rPh>
    <phoneticPr fontId="13"/>
  </si>
  <si>
    <t>令和３年</t>
    <rPh sb="0" eb="2">
      <t>レイワ</t>
    </rPh>
    <rPh sb="3" eb="4">
      <t>ネン</t>
    </rPh>
    <phoneticPr fontId="13"/>
  </si>
  <si>
    <t>令和４年</t>
    <rPh sb="0" eb="2">
      <t>レイワ</t>
    </rPh>
    <rPh sb="3" eb="4">
      <t>ネン</t>
    </rPh>
    <phoneticPr fontId="13"/>
  </si>
  <si>
    <t>令和５年</t>
    <rPh sb="0" eb="2">
      <t>レイワ</t>
    </rPh>
    <rPh sb="3" eb="4">
      <t>ネン</t>
    </rPh>
    <phoneticPr fontId="13"/>
  </si>
  <si>
    <t>令和６年</t>
    <rPh sb="0" eb="2">
      <t>レイワ</t>
    </rPh>
    <rPh sb="3" eb="4">
      <t>ネン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</si>
  <si>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</si>
  <si>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</si>
  <si>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計</t>
    <rPh sb="0" eb="1">
      <t>ケイ</t>
    </rPh>
    <phoneticPr fontId="13"/>
  </si>
  <si>
    <t>０歳</t>
    <rPh sb="1" eb="2">
      <t>サイ</t>
    </rPh>
    <phoneticPr fontId="13"/>
  </si>
  <si>
    <t>１歳</t>
    <rPh sb="1" eb="2">
      <t>サイ</t>
    </rPh>
    <phoneticPr fontId="13"/>
  </si>
  <si>
    <t>２歳</t>
    <rPh sb="1" eb="2">
      <t>サイ</t>
    </rPh>
    <phoneticPr fontId="13"/>
  </si>
  <si>
    <t>３歳</t>
    <rPh sb="1" eb="2">
      <t>サイ</t>
    </rPh>
    <phoneticPr fontId="13"/>
  </si>
  <si>
    <t>４歳</t>
    <rPh sb="1" eb="2">
      <t>サイ</t>
    </rPh>
    <phoneticPr fontId="13"/>
  </si>
  <si>
    <t>０－４歳</t>
    <rPh sb="3" eb="4">
      <t>サイ</t>
    </rPh>
    <phoneticPr fontId="13"/>
  </si>
  <si>
    <t>５歳</t>
    <rPh sb="1" eb="2">
      <t>サイ</t>
    </rPh>
    <phoneticPr fontId="13"/>
  </si>
  <si>
    <t>６歳</t>
    <rPh sb="1" eb="2">
      <t>サイ</t>
    </rPh>
    <phoneticPr fontId="13"/>
  </si>
  <si>
    <t>７歳</t>
    <rPh sb="1" eb="2">
      <t>サイ</t>
    </rPh>
    <phoneticPr fontId="13"/>
  </si>
  <si>
    <t>８歳</t>
    <rPh sb="1" eb="2">
      <t>サイ</t>
    </rPh>
    <phoneticPr fontId="13"/>
  </si>
  <si>
    <t>９歳</t>
    <rPh sb="1" eb="2">
      <t>サイ</t>
    </rPh>
    <phoneticPr fontId="13"/>
  </si>
  <si>
    <t>５－９歳</t>
    <rPh sb="3" eb="4">
      <t>サイ</t>
    </rPh>
    <phoneticPr fontId="13"/>
  </si>
  <si>
    <t>10歳</t>
    <rPh sb="2" eb="3">
      <t>サイ</t>
    </rPh>
    <phoneticPr fontId="13"/>
  </si>
  <si>
    <t>11歳</t>
    <rPh sb="2" eb="3">
      <t>サイ</t>
    </rPh>
    <phoneticPr fontId="13"/>
  </si>
  <si>
    <t>12歳</t>
    <rPh sb="2" eb="3">
      <t>サイ</t>
    </rPh>
    <phoneticPr fontId="13"/>
  </si>
  <si>
    <t>13歳</t>
    <rPh sb="2" eb="3">
      <t>サイ</t>
    </rPh>
    <phoneticPr fontId="13"/>
  </si>
  <si>
    <t>14歳</t>
    <rPh sb="2" eb="3">
      <t>サイ</t>
    </rPh>
    <phoneticPr fontId="13"/>
  </si>
  <si>
    <t>10-14歳</t>
    <rPh sb="5" eb="6">
      <t>サイ</t>
    </rPh>
    <phoneticPr fontId="13"/>
  </si>
  <si>
    <t>15歳</t>
    <rPh sb="2" eb="3">
      <t>サイ</t>
    </rPh>
    <phoneticPr fontId="13"/>
  </si>
  <si>
    <t>16歳</t>
    <rPh sb="2" eb="3">
      <t>サイ</t>
    </rPh>
    <phoneticPr fontId="13"/>
  </si>
  <si>
    <t>17歳</t>
    <rPh sb="2" eb="3">
      <t>サイ</t>
    </rPh>
    <phoneticPr fontId="13"/>
  </si>
  <si>
    <t>18歳</t>
    <rPh sb="2" eb="3">
      <t>サイ</t>
    </rPh>
    <phoneticPr fontId="13"/>
  </si>
  <si>
    <t>19歳</t>
    <rPh sb="2" eb="3">
      <t>サイ</t>
    </rPh>
    <phoneticPr fontId="13"/>
  </si>
  <si>
    <t>15-19歳</t>
    <rPh sb="5" eb="6">
      <t>サイ</t>
    </rPh>
    <phoneticPr fontId="13"/>
  </si>
  <si>
    <t>20歳</t>
    <rPh sb="2" eb="3">
      <t>サイ</t>
    </rPh>
    <phoneticPr fontId="13"/>
  </si>
  <si>
    <t>21歳</t>
    <rPh sb="2" eb="3">
      <t>サイ</t>
    </rPh>
    <phoneticPr fontId="13"/>
  </si>
  <si>
    <t>22歳</t>
    <rPh sb="2" eb="3">
      <t>サイ</t>
    </rPh>
    <phoneticPr fontId="13"/>
  </si>
  <si>
    <t>23歳</t>
    <rPh sb="2" eb="3">
      <t>サイ</t>
    </rPh>
    <phoneticPr fontId="13"/>
  </si>
  <si>
    <t>24歳</t>
    <rPh sb="2" eb="3">
      <t>サイ</t>
    </rPh>
    <phoneticPr fontId="13"/>
  </si>
  <si>
    <t>20-24歳</t>
    <rPh sb="5" eb="6">
      <t>サイ</t>
    </rPh>
    <phoneticPr fontId="13"/>
  </si>
  <si>
    <t>25歳</t>
    <rPh sb="2" eb="3">
      <t>サイ</t>
    </rPh>
    <phoneticPr fontId="13"/>
  </si>
  <si>
    <t>26歳</t>
    <rPh sb="2" eb="3">
      <t>サイ</t>
    </rPh>
    <phoneticPr fontId="13"/>
  </si>
  <si>
    <t>27歳</t>
    <rPh sb="2" eb="3">
      <t>サイ</t>
    </rPh>
    <phoneticPr fontId="13"/>
  </si>
  <si>
    <t>28歳</t>
    <rPh sb="2" eb="3">
      <t>サイ</t>
    </rPh>
    <phoneticPr fontId="13"/>
  </si>
  <si>
    <t>29歳</t>
    <rPh sb="2" eb="3">
      <t>サイ</t>
    </rPh>
    <phoneticPr fontId="13"/>
  </si>
  <si>
    <t>25-29歳</t>
    <rPh sb="5" eb="6">
      <t>サイ</t>
    </rPh>
    <phoneticPr fontId="13"/>
  </si>
  <si>
    <t>30歳</t>
    <rPh sb="2" eb="3">
      <t>サイ</t>
    </rPh>
    <phoneticPr fontId="13"/>
  </si>
  <si>
    <t>31歳</t>
    <rPh sb="2" eb="3">
      <t>サイ</t>
    </rPh>
    <phoneticPr fontId="13"/>
  </si>
  <si>
    <t>32歳</t>
    <rPh sb="2" eb="3">
      <t>サイ</t>
    </rPh>
    <phoneticPr fontId="13"/>
  </si>
  <si>
    <t>33歳</t>
    <rPh sb="2" eb="3">
      <t>サイ</t>
    </rPh>
    <phoneticPr fontId="13"/>
  </si>
  <si>
    <t>34歳</t>
    <rPh sb="2" eb="3">
      <t>サイ</t>
    </rPh>
    <phoneticPr fontId="13"/>
  </si>
  <si>
    <t>30-34歳</t>
    <rPh sb="5" eb="6">
      <t>サイ</t>
    </rPh>
    <phoneticPr fontId="13"/>
  </si>
  <si>
    <t>資料  住民課</t>
    <rPh sb="4" eb="7">
      <t>ジュウミンカ</t>
    </rPh>
    <phoneticPr fontId="4"/>
  </si>
  <si>
    <t>⑸　年齢別人口（日本人及び外国人）（続き）</t>
    <rPh sb="2" eb="4">
      <t>ネンレイ</t>
    </rPh>
    <rPh sb="4" eb="5">
      <t>ベツ</t>
    </rPh>
    <rPh sb="5" eb="7">
      <t>ジンコウ</t>
    </rPh>
    <rPh sb="8" eb="11">
      <t>ニホンジン</t>
    </rPh>
    <rPh sb="11" eb="12">
      <t>オヨ</t>
    </rPh>
    <rPh sb="13" eb="15">
      <t>ガイコク</t>
    </rPh>
    <rPh sb="15" eb="16">
      <t>ジン</t>
    </rPh>
    <rPh sb="18" eb="19">
      <t>ツヅ</t>
    </rPh>
    <phoneticPr fontId="4"/>
  </si>
  <si>
    <t>35歳</t>
    <rPh sb="2" eb="3">
      <t>サイ</t>
    </rPh>
    <phoneticPr fontId="13"/>
  </si>
  <si>
    <t>36歳</t>
    <rPh sb="2" eb="3">
      <t>サイ</t>
    </rPh>
    <phoneticPr fontId="13"/>
  </si>
  <si>
    <t>37歳</t>
    <rPh sb="2" eb="3">
      <t>サイ</t>
    </rPh>
    <phoneticPr fontId="13"/>
  </si>
  <si>
    <t>38歳</t>
    <rPh sb="2" eb="3">
      <t>サイ</t>
    </rPh>
    <phoneticPr fontId="13"/>
  </si>
  <si>
    <t>39歳</t>
    <rPh sb="2" eb="3">
      <t>サイ</t>
    </rPh>
    <phoneticPr fontId="13"/>
  </si>
  <si>
    <t>35-39歳</t>
    <rPh sb="5" eb="6">
      <t>サイ</t>
    </rPh>
    <phoneticPr fontId="13"/>
  </si>
  <si>
    <t>40歳</t>
    <rPh sb="2" eb="3">
      <t>サイ</t>
    </rPh>
    <phoneticPr fontId="13"/>
  </si>
  <si>
    <t>41歳</t>
    <rPh sb="2" eb="3">
      <t>サイ</t>
    </rPh>
    <phoneticPr fontId="13"/>
  </si>
  <si>
    <t>42歳</t>
    <rPh sb="2" eb="3">
      <t>サイ</t>
    </rPh>
    <phoneticPr fontId="13"/>
  </si>
  <si>
    <t>43歳</t>
    <rPh sb="2" eb="3">
      <t>サイ</t>
    </rPh>
    <phoneticPr fontId="13"/>
  </si>
  <si>
    <t>44歳</t>
    <rPh sb="2" eb="3">
      <t>サイ</t>
    </rPh>
    <phoneticPr fontId="13"/>
  </si>
  <si>
    <t>40-44歳</t>
    <rPh sb="5" eb="6">
      <t>サイ</t>
    </rPh>
    <phoneticPr fontId="13"/>
  </si>
  <si>
    <t>45歳</t>
    <rPh sb="2" eb="3">
      <t>サイ</t>
    </rPh>
    <phoneticPr fontId="13"/>
  </si>
  <si>
    <t>46歳</t>
    <rPh sb="2" eb="3">
      <t>サイ</t>
    </rPh>
    <phoneticPr fontId="13"/>
  </si>
  <si>
    <t>47歳</t>
    <rPh sb="2" eb="3">
      <t>サイ</t>
    </rPh>
    <phoneticPr fontId="13"/>
  </si>
  <si>
    <t>48歳</t>
    <rPh sb="2" eb="3">
      <t>サイ</t>
    </rPh>
    <phoneticPr fontId="13"/>
  </si>
  <si>
    <t>49歳</t>
    <rPh sb="2" eb="3">
      <t>サイ</t>
    </rPh>
    <phoneticPr fontId="13"/>
  </si>
  <si>
    <t>45-49歳</t>
    <rPh sb="5" eb="6">
      <t>サイ</t>
    </rPh>
    <phoneticPr fontId="13"/>
  </si>
  <si>
    <t>50歳</t>
    <rPh sb="2" eb="3">
      <t>サイ</t>
    </rPh>
    <phoneticPr fontId="13"/>
  </si>
  <si>
    <t>51歳</t>
    <rPh sb="2" eb="3">
      <t>サイ</t>
    </rPh>
    <phoneticPr fontId="13"/>
  </si>
  <si>
    <t>52歳</t>
    <rPh sb="2" eb="3">
      <t>サイ</t>
    </rPh>
    <phoneticPr fontId="13"/>
  </si>
  <si>
    <t>53歳</t>
    <rPh sb="2" eb="3">
      <t>サイ</t>
    </rPh>
    <phoneticPr fontId="13"/>
  </si>
  <si>
    <t>54歳</t>
    <rPh sb="2" eb="3">
      <t>サイ</t>
    </rPh>
    <phoneticPr fontId="13"/>
  </si>
  <si>
    <t>50-54歳</t>
    <rPh sb="5" eb="6">
      <t>サイ</t>
    </rPh>
    <phoneticPr fontId="13"/>
  </si>
  <si>
    <t>55歳</t>
    <rPh sb="2" eb="3">
      <t>サイ</t>
    </rPh>
    <phoneticPr fontId="13"/>
  </si>
  <si>
    <t>56歳</t>
    <rPh sb="2" eb="3">
      <t>サイ</t>
    </rPh>
    <phoneticPr fontId="13"/>
  </si>
  <si>
    <t>57歳</t>
    <rPh sb="2" eb="3">
      <t>サイ</t>
    </rPh>
    <phoneticPr fontId="13"/>
  </si>
  <si>
    <t>58歳</t>
    <rPh sb="2" eb="3">
      <t>サイ</t>
    </rPh>
    <phoneticPr fontId="13"/>
  </si>
  <si>
    <t>59歳</t>
    <rPh sb="2" eb="3">
      <t>サイ</t>
    </rPh>
    <phoneticPr fontId="13"/>
  </si>
  <si>
    <t>55-59歳</t>
    <rPh sb="5" eb="6">
      <t>サイ</t>
    </rPh>
    <phoneticPr fontId="13"/>
  </si>
  <si>
    <t>60歳</t>
    <rPh sb="2" eb="3">
      <t>サイ</t>
    </rPh>
    <phoneticPr fontId="13"/>
  </si>
  <si>
    <t>61歳</t>
    <rPh sb="2" eb="3">
      <t>サイ</t>
    </rPh>
    <phoneticPr fontId="13"/>
  </si>
  <si>
    <t>62歳</t>
    <rPh sb="2" eb="3">
      <t>サイ</t>
    </rPh>
    <phoneticPr fontId="13"/>
  </si>
  <si>
    <t>63歳</t>
    <rPh sb="2" eb="3">
      <t>サイ</t>
    </rPh>
    <phoneticPr fontId="13"/>
  </si>
  <si>
    <t>64歳</t>
    <rPh sb="2" eb="3">
      <t>サイ</t>
    </rPh>
    <phoneticPr fontId="13"/>
  </si>
  <si>
    <t>60-64歳</t>
    <rPh sb="5" eb="6">
      <t>サイ</t>
    </rPh>
    <phoneticPr fontId="13"/>
  </si>
  <si>
    <t>65歳</t>
    <rPh sb="2" eb="3">
      <t>サイ</t>
    </rPh>
    <phoneticPr fontId="13"/>
  </si>
  <si>
    <t>66歳</t>
    <rPh sb="2" eb="3">
      <t>サイ</t>
    </rPh>
    <phoneticPr fontId="13"/>
  </si>
  <si>
    <t>67歳</t>
    <rPh sb="2" eb="3">
      <t>サイ</t>
    </rPh>
    <phoneticPr fontId="13"/>
  </si>
  <si>
    <t>68歳</t>
    <rPh sb="2" eb="3">
      <t>サイ</t>
    </rPh>
    <phoneticPr fontId="13"/>
  </si>
  <si>
    <t>69歳</t>
    <rPh sb="2" eb="3">
      <t>サイ</t>
    </rPh>
    <phoneticPr fontId="13"/>
  </si>
  <si>
    <t>65-69歳</t>
    <rPh sb="5" eb="6">
      <t>サイ</t>
    </rPh>
    <phoneticPr fontId="13"/>
  </si>
  <si>
    <t>資料  住民課</t>
    <phoneticPr fontId="3"/>
  </si>
  <si>
    <t>（各年10月１日現在）</t>
    <phoneticPr fontId="3"/>
  </si>
  <si>
    <t>70歳</t>
    <rPh sb="2" eb="3">
      <t>サイ</t>
    </rPh>
    <phoneticPr fontId="13"/>
  </si>
  <si>
    <t>71歳</t>
    <rPh sb="2" eb="3">
      <t>サイ</t>
    </rPh>
    <phoneticPr fontId="13"/>
  </si>
  <si>
    <t>72歳</t>
    <rPh sb="2" eb="3">
      <t>サイ</t>
    </rPh>
    <phoneticPr fontId="13"/>
  </si>
  <si>
    <t>73歳</t>
    <rPh sb="2" eb="3">
      <t>サイ</t>
    </rPh>
    <phoneticPr fontId="13"/>
  </si>
  <si>
    <t>74歳</t>
    <rPh sb="2" eb="3">
      <t>サイ</t>
    </rPh>
    <phoneticPr fontId="13"/>
  </si>
  <si>
    <t>70-74歳</t>
    <rPh sb="5" eb="6">
      <t>サイ</t>
    </rPh>
    <phoneticPr fontId="13"/>
  </si>
  <si>
    <t>75歳</t>
    <rPh sb="2" eb="3">
      <t>サイ</t>
    </rPh>
    <phoneticPr fontId="13"/>
  </si>
  <si>
    <t>76歳</t>
    <rPh sb="2" eb="3">
      <t>サイ</t>
    </rPh>
    <phoneticPr fontId="13"/>
  </si>
  <si>
    <t>77歳</t>
    <rPh sb="2" eb="3">
      <t>サイ</t>
    </rPh>
    <phoneticPr fontId="13"/>
  </si>
  <si>
    <t>78歳</t>
    <rPh sb="2" eb="3">
      <t>サイ</t>
    </rPh>
    <phoneticPr fontId="13"/>
  </si>
  <si>
    <t>79歳</t>
    <rPh sb="2" eb="3">
      <t>サイ</t>
    </rPh>
    <phoneticPr fontId="13"/>
  </si>
  <si>
    <t>75-79歳</t>
    <rPh sb="5" eb="6">
      <t>サイ</t>
    </rPh>
    <phoneticPr fontId="13"/>
  </si>
  <si>
    <t>80歳</t>
    <rPh sb="2" eb="3">
      <t>サイ</t>
    </rPh>
    <phoneticPr fontId="13"/>
  </si>
  <si>
    <t>81歳</t>
    <rPh sb="2" eb="3">
      <t>サイ</t>
    </rPh>
    <phoneticPr fontId="13"/>
  </si>
  <si>
    <t>82歳</t>
    <rPh sb="2" eb="3">
      <t>サイ</t>
    </rPh>
    <phoneticPr fontId="13"/>
  </si>
  <si>
    <t>83歳</t>
    <rPh sb="2" eb="3">
      <t>サイ</t>
    </rPh>
    <phoneticPr fontId="13"/>
  </si>
  <si>
    <t>84歳</t>
    <rPh sb="2" eb="3">
      <t>サイ</t>
    </rPh>
    <phoneticPr fontId="13"/>
  </si>
  <si>
    <t>80-84歳</t>
    <rPh sb="5" eb="6">
      <t>サイ</t>
    </rPh>
    <phoneticPr fontId="13"/>
  </si>
  <si>
    <t>85歳</t>
    <rPh sb="2" eb="3">
      <t>サイ</t>
    </rPh>
    <phoneticPr fontId="13"/>
  </si>
  <si>
    <t>86歳</t>
    <rPh sb="2" eb="3">
      <t>サイ</t>
    </rPh>
    <phoneticPr fontId="13"/>
  </si>
  <si>
    <t>87歳</t>
    <rPh sb="2" eb="3">
      <t>サイ</t>
    </rPh>
    <phoneticPr fontId="13"/>
  </si>
  <si>
    <t>88歳</t>
    <rPh sb="2" eb="3">
      <t>サイ</t>
    </rPh>
    <phoneticPr fontId="13"/>
  </si>
  <si>
    <t>89歳</t>
    <rPh sb="2" eb="3">
      <t>サイ</t>
    </rPh>
    <phoneticPr fontId="13"/>
  </si>
  <si>
    <t>85-89歳</t>
    <rPh sb="5" eb="6">
      <t>サイ</t>
    </rPh>
    <phoneticPr fontId="13"/>
  </si>
  <si>
    <t>90歳</t>
    <rPh sb="2" eb="3">
      <t>サイ</t>
    </rPh>
    <phoneticPr fontId="13"/>
  </si>
  <si>
    <t>91歳</t>
    <rPh sb="2" eb="3">
      <t>サイ</t>
    </rPh>
    <phoneticPr fontId="13"/>
  </si>
  <si>
    <t>92歳</t>
    <rPh sb="2" eb="3">
      <t>サイ</t>
    </rPh>
    <phoneticPr fontId="13"/>
  </si>
  <si>
    <t>93歳</t>
    <rPh sb="2" eb="3">
      <t>サイ</t>
    </rPh>
    <phoneticPr fontId="13"/>
  </si>
  <si>
    <t>94歳</t>
    <rPh sb="2" eb="3">
      <t>サイ</t>
    </rPh>
    <phoneticPr fontId="13"/>
  </si>
  <si>
    <t>90-94歳</t>
    <rPh sb="5" eb="6">
      <t>サイ</t>
    </rPh>
    <phoneticPr fontId="13"/>
  </si>
  <si>
    <t>95歳</t>
    <rPh sb="2" eb="3">
      <t>サイ</t>
    </rPh>
    <phoneticPr fontId="13"/>
  </si>
  <si>
    <t>96歳</t>
    <rPh sb="2" eb="3">
      <t>サイ</t>
    </rPh>
    <phoneticPr fontId="13"/>
  </si>
  <si>
    <t>97歳</t>
    <rPh sb="2" eb="3">
      <t>サイ</t>
    </rPh>
    <phoneticPr fontId="13"/>
  </si>
  <si>
    <t>98歳</t>
    <rPh sb="2" eb="3">
      <t>サイ</t>
    </rPh>
    <phoneticPr fontId="13"/>
  </si>
  <si>
    <t>99歳</t>
    <rPh sb="2" eb="3">
      <t>サイ</t>
    </rPh>
    <phoneticPr fontId="13"/>
  </si>
  <si>
    <t>95-99歳</t>
    <rPh sb="5" eb="6">
      <t>サイ</t>
    </rPh>
    <phoneticPr fontId="13"/>
  </si>
  <si>
    <r>
      <t>100</t>
    </r>
    <r>
      <rPr>
        <sz val="11"/>
        <rFont val="ＭＳ 明朝"/>
        <family val="1"/>
        <charset val="128"/>
      </rPr>
      <t>歳</t>
    </r>
    <r>
      <rPr>
        <sz val="11"/>
        <color theme="1"/>
        <rFont val="游ゴシック"/>
        <family val="2"/>
        <charset val="128"/>
        <scheme val="minor"/>
      </rPr>
      <t>以上</t>
    </r>
    <rPh sb="3" eb="4">
      <t>サイ</t>
    </rPh>
    <rPh sb="4" eb="6">
      <t>イジョウ</t>
    </rPh>
    <phoneticPr fontId="13"/>
  </si>
  <si>
    <t>令和２年について、２(1)人口の推移及び(2)年次別人口の推移における数値は「国勢調査報告」の結果によるため、一致しない。</t>
    <rPh sb="0" eb="2">
      <t>レイワ</t>
    </rPh>
    <rPh sb="3" eb="4">
      <t>ネン</t>
    </rPh>
    <rPh sb="13" eb="15">
      <t>ジンコウ</t>
    </rPh>
    <rPh sb="16" eb="18">
      <t>スイイ</t>
    </rPh>
    <rPh sb="18" eb="19">
      <t>オヨ</t>
    </rPh>
    <rPh sb="23" eb="28">
      <t>ネンジベツジンコウ</t>
    </rPh>
    <rPh sb="29" eb="31">
      <t>スイイ</t>
    </rPh>
    <rPh sb="35" eb="37">
      <t>スウチ</t>
    </rPh>
    <rPh sb="39" eb="41">
      <t>コクセイ</t>
    </rPh>
    <rPh sb="41" eb="43">
      <t>チョウサ</t>
    </rPh>
    <rPh sb="43" eb="45">
      <t>ホウコク</t>
    </rPh>
    <rPh sb="47" eb="49">
      <t>ケッカ</t>
    </rPh>
    <rPh sb="55" eb="57">
      <t>イッチ</t>
    </rPh>
    <phoneticPr fontId="3"/>
  </si>
  <si>
    <t>⑹　人口集中地区の人口・面積・人口密度</t>
    <rPh sb="2" eb="4">
      <t>ジンコウ</t>
    </rPh>
    <rPh sb="4" eb="6">
      <t>シュウチュウ</t>
    </rPh>
    <rPh sb="6" eb="8">
      <t>チク</t>
    </rPh>
    <rPh sb="9" eb="11">
      <t>ジンコウ</t>
    </rPh>
    <rPh sb="12" eb="14">
      <t>メンセキ</t>
    </rPh>
    <rPh sb="15" eb="17">
      <t>ジンコウ</t>
    </rPh>
    <rPh sb="17" eb="19">
      <t>ミツド</t>
    </rPh>
    <phoneticPr fontId="4"/>
  </si>
  <si>
    <t>（各年10月１日現在)</t>
    <phoneticPr fontId="4"/>
  </si>
  <si>
    <t>人口集中地区</t>
    <rPh sb="0" eb="2">
      <t>ジンコウ</t>
    </rPh>
    <rPh sb="2" eb="4">
      <t>シュウチュウ</t>
    </rPh>
    <rPh sb="4" eb="6">
      <t>チク</t>
    </rPh>
    <phoneticPr fontId="4"/>
  </si>
  <si>
    <t>全域</t>
    <rPh sb="0" eb="2">
      <t>ゼンイキ</t>
    </rPh>
    <phoneticPr fontId="4"/>
  </si>
  <si>
    <t>人　口(人)</t>
    <rPh sb="0" eb="1">
      <t>ヒト</t>
    </rPh>
    <rPh sb="2" eb="3">
      <t>クチ</t>
    </rPh>
    <rPh sb="4" eb="5">
      <t>ヒト</t>
    </rPh>
    <phoneticPr fontId="4"/>
  </si>
  <si>
    <t>増減数(人)</t>
    <rPh sb="0" eb="2">
      <t>ゾウゲン</t>
    </rPh>
    <rPh sb="2" eb="3">
      <t>スウ</t>
    </rPh>
    <rPh sb="4" eb="5">
      <t>ニン</t>
    </rPh>
    <phoneticPr fontId="4"/>
  </si>
  <si>
    <t>面　積(k㎡)</t>
    <rPh sb="0" eb="1">
      <t>メン</t>
    </rPh>
    <rPh sb="2" eb="3">
      <t>セキ</t>
    </rPh>
    <phoneticPr fontId="4"/>
  </si>
  <si>
    <t>1k㎡当たり人口密度(人)</t>
    <rPh sb="3" eb="4">
      <t>ア</t>
    </rPh>
    <rPh sb="6" eb="8">
      <t>ジンコウ</t>
    </rPh>
    <rPh sb="8" eb="10">
      <t>ミツド</t>
    </rPh>
    <rPh sb="11" eb="12">
      <t>ニン</t>
    </rPh>
    <phoneticPr fontId="4"/>
  </si>
  <si>
    <t xml:space="preserve"> 平成12年</t>
    <rPh sb="1" eb="3">
      <t>ヘイセイ</t>
    </rPh>
    <rPh sb="5" eb="6">
      <t>ネン</t>
    </rPh>
    <phoneticPr fontId="4"/>
  </si>
  <si>
    <t xml:space="preserve"> 平成17年</t>
    <rPh sb="1" eb="3">
      <t>ヘイセイ</t>
    </rPh>
    <rPh sb="5" eb="6">
      <t>ネン</t>
    </rPh>
    <phoneticPr fontId="4"/>
  </si>
  <si>
    <t xml:space="preserve"> 平成22年</t>
    <rPh sb="1" eb="3">
      <t>ヘイセイ</t>
    </rPh>
    <rPh sb="5" eb="6">
      <t>ネン</t>
    </rPh>
    <phoneticPr fontId="4"/>
  </si>
  <si>
    <t xml:space="preserve"> 平成27年</t>
    <rPh sb="1" eb="3">
      <t>ヘイセイ</t>
    </rPh>
    <rPh sb="5" eb="6">
      <t>ネン</t>
    </rPh>
    <phoneticPr fontId="4"/>
  </si>
  <si>
    <t xml:space="preserve"> 令和２年</t>
    <rPh sb="1" eb="3">
      <t>レイワ</t>
    </rPh>
    <rPh sb="4" eb="5">
      <t>ネン</t>
    </rPh>
    <phoneticPr fontId="3"/>
  </si>
  <si>
    <t xml:space="preserve">資料  総務省「国勢調査報告」 </t>
    <rPh sb="6" eb="7">
      <t>ショウ</t>
    </rPh>
    <phoneticPr fontId="4"/>
  </si>
  <si>
    <t>⑺　自然動態</t>
    <rPh sb="2" eb="4">
      <t>シゼン</t>
    </rPh>
    <rPh sb="4" eb="6">
      <t>ドウタイ</t>
    </rPh>
    <phoneticPr fontId="4"/>
  </si>
  <si>
    <t>(単位：人)</t>
    <phoneticPr fontId="4"/>
  </si>
  <si>
    <t>年 次</t>
    <rPh sb="0" eb="3">
      <t>ネンジ</t>
    </rPh>
    <phoneticPr fontId="4"/>
  </si>
  <si>
    <t>出　生</t>
    <rPh sb="0" eb="1">
      <t>デ</t>
    </rPh>
    <rPh sb="2" eb="3">
      <t>ショウ</t>
    </rPh>
    <phoneticPr fontId="4"/>
  </si>
  <si>
    <t>死　亡</t>
    <rPh sb="0" eb="1">
      <t>シ</t>
    </rPh>
    <rPh sb="2" eb="3">
      <t>ボウ</t>
    </rPh>
    <phoneticPr fontId="4"/>
  </si>
  <si>
    <t>増 減 数</t>
    <phoneticPr fontId="4"/>
  </si>
  <si>
    <t>総　数</t>
    <phoneticPr fontId="4"/>
  </si>
  <si>
    <t>男</t>
  </si>
  <si>
    <t>女</t>
  </si>
  <si>
    <t>女</t>
    <phoneticPr fontId="3"/>
  </si>
  <si>
    <t xml:space="preserve"> 平成30年</t>
    <rPh sb="1" eb="3">
      <t>ヘイセイ</t>
    </rPh>
    <rPh sb="5" eb="6">
      <t>ネン</t>
    </rPh>
    <phoneticPr fontId="4"/>
  </si>
  <si>
    <t xml:space="preserve"> 令和元年</t>
    <rPh sb="1" eb="3">
      <t>レイワ</t>
    </rPh>
    <rPh sb="3" eb="5">
      <t>ガンネン</t>
    </rPh>
    <phoneticPr fontId="4"/>
  </si>
  <si>
    <t>△118</t>
  </si>
  <si>
    <t>△55</t>
  </si>
  <si>
    <t>△63</t>
  </si>
  <si>
    <t xml:space="preserve"> 令和２年</t>
    <rPh sb="1" eb="3">
      <t>レイワ</t>
    </rPh>
    <rPh sb="4" eb="5">
      <t>ネン</t>
    </rPh>
    <phoneticPr fontId="4"/>
  </si>
  <si>
    <t xml:space="preserve"> 令和３年</t>
    <rPh sb="1" eb="3">
      <t>レイワ</t>
    </rPh>
    <rPh sb="4" eb="5">
      <t>ネン</t>
    </rPh>
    <phoneticPr fontId="4"/>
  </si>
  <si>
    <t xml:space="preserve"> 令和４年</t>
    <rPh sb="1" eb="3">
      <t>レイワ</t>
    </rPh>
    <rPh sb="4" eb="5">
      <t>ネン</t>
    </rPh>
    <phoneticPr fontId="4"/>
  </si>
  <si>
    <t>資料  県健康福祉部「静岡県人口動態統計」</t>
    <phoneticPr fontId="4"/>
  </si>
  <si>
    <t>⑻　社会動態</t>
    <phoneticPr fontId="4"/>
  </si>
  <si>
    <t>(単位：人)</t>
  </si>
  <si>
    <t xml:space="preserve">年 次 </t>
  </si>
  <si>
    <t>住民票記載数</t>
  </si>
  <si>
    <t>住民票消除数</t>
  </si>
  <si>
    <t>増減数</t>
  </si>
  <si>
    <t>総 数</t>
  </si>
  <si>
    <t>国内
転入者</t>
  </si>
  <si>
    <t>国外
転入者</t>
  </si>
  <si>
    <t>その他</t>
  </si>
  <si>
    <t>国内
転出者</t>
  </si>
  <si>
    <t>国外
転出者</t>
  </si>
  <si>
    <t>令和２年</t>
    <rPh sb="0" eb="2">
      <t>レイワ</t>
    </rPh>
    <rPh sb="3" eb="4">
      <t>ネン</t>
    </rPh>
    <phoneticPr fontId="9"/>
  </si>
  <si>
    <t>令和３年</t>
    <rPh sb="0" eb="2">
      <t>レイワ</t>
    </rPh>
    <rPh sb="3" eb="4">
      <t>ネン</t>
    </rPh>
    <phoneticPr fontId="9"/>
  </si>
  <si>
    <t>△ 15</t>
    <phoneticPr fontId="3"/>
  </si>
  <si>
    <t>令和４年</t>
    <rPh sb="0" eb="2">
      <t>レイワ</t>
    </rPh>
    <rPh sb="3" eb="4">
      <t>ネン</t>
    </rPh>
    <phoneticPr fontId="9"/>
  </si>
  <si>
    <t>令和５年</t>
    <rPh sb="0" eb="2">
      <t>レイワ</t>
    </rPh>
    <rPh sb="3" eb="4">
      <t>ネン</t>
    </rPh>
    <phoneticPr fontId="9"/>
  </si>
  <si>
    <t>令和６年</t>
    <rPh sb="0" eb="2">
      <t>レイワ</t>
    </rPh>
    <rPh sb="3" eb="4">
      <t>ネン</t>
    </rPh>
    <phoneticPr fontId="9"/>
  </si>
  <si>
    <t>資料　総務省「住民基本台帳に基づく人口、人口動態及び世帯数調査」</t>
    <phoneticPr fontId="3"/>
  </si>
  <si>
    <t>⑼　婚姻・離婚件数</t>
    <rPh sb="2" eb="4">
      <t>コンイン</t>
    </rPh>
    <rPh sb="5" eb="7">
      <t>リコン</t>
    </rPh>
    <rPh sb="7" eb="9">
      <t>ケンスウ</t>
    </rPh>
    <phoneticPr fontId="4"/>
  </si>
  <si>
    <t>（単位：人)</t>
  </si>
  <si>
    <t>平成30年</t>
    <rPh sb="0" eb="2">
      <t>ヘイセイ</t>
    </rPh>
    <rPh sb="4" eb="5">
      <t>ネン</t>
    </rPh>
    <phoneticPr fontId="4"/>
  </si>
  <si>
    <t>令和元年</t>
    <rPh sb="0" eb="2">
      <t>レイワ</t>
    </rPh>
    <rPh sb="2" eb="4">
      <t>ガンネン</t>
    </rPh>
    <phoneticPr fontId="4"/>
  </si>
  <si>
    <t>令和４年</t>
    <rPh sb="0" eb="2">
      <t>レイワ</t>
    </rPh>
    <rPh sb="3" eb="4">
      <t>ネン</t>
    </rPh>
    <phoneticPr fontId="4"/>
  </si>
  <si>
    <t xml:space="preserve"> 婚姻件数</t>
    <rPh sb="1" eb="3">
      <t>コンイン</t>
    </rPh>
    <rPh sb="3" eb="5">
      <t>ケンスウ</t>
    </rPh>
    <phoneticPr fontId="4"/>
  </si>
  <si>
    <t xml:space="preserve"> 離婚件数</t>
    <rPh sb="1" eb="3">
      <t>リコン</t>
    </rPh>
    <rPh sb="3" eb="5">
      <t>ケンスウ</t>
    </rPh>
    <phoneticPr fontId="4"/>
  </si>
  <si>
    <t>資料  県健康福祉部「静岡県人口動態統計」</t>
  </si>
  <si>
    <t>⑽　世帯人員別一般世帯数</t>
    <rPh sb="2" eb="4">
      <t>セタイ</t>
    </rPh>
    <rPh sb="4" eb="6">
      <t>ジンイン</t>
    </rPh>
    <rPh sb="6" eb="7">
      <t>ベツ</t>
    </rPh>
    <rPh sb="7" eb="9">
      <t>イッパン</t>
    </rPh>
    <rPh sb="9" eb="11">
      <t>セタイ</t>
    </rPh>
    <rPh sb="11" eb="12">
      <t>スウ</t>
    </rPh>
    <phoneticPr fontId="4"/>
  </si>
  <si>
    <t>（各年10月１日現在　単位：世帯)</t>
    <phoneticPr fontId="4"/>
  </si>
  <si>
    <t>一 般 世 帯 数</t>
    <rPh sb="0" eb="1">
      <t>１</t>
    </rPh>
    <rPh sb="2" eb="3">
      <t>バン</t>
    </rPh>
    <rPh sb="4" eb="5">
      <t>ヨ</t>
    </rPh>
    <rPh sb="6" eb="7">
      <t>オビ</t>
    </rPh>
    <rPh sb="8" eb="9">
      <t>カズ</t>
    </rPh>
    <phoneticPr fontId="4"/>
  </si>
  <si>
    <t xml:space="preserve"> 総　数</t>
    <rPh sb="1" eb="2">
      <t>ソウ</t>
    </rPh>
    <rPh sb="3" eb="4">
      <t>スウ</t>
    </rPh>
    <phoneticPr fontId="4"/>
  </si>
  <si>
    <t xml:space="preserve"> 世帯人員が１人</t>
    <phoneticPr fontId="4"/>
  </si>
  <si>
    <t xml:space="preserve"> 　　　　　２人</t>
    <phoneticPr fontId="4"/>
  </si>
  <si>
    <t xml:space="preserve"> 　　　　　３人</t>
  </si>
  <si>
    <t xml:space="preserve"> 　　　　　４人</t>
  </si>
  <si>
    <t xml:space="preserve"> 　　　　　５人</t>
  </si>
  <si>
    <t xml:space="preserve"> 　　　　　６人</t>
  </si>
  <si>
    <t xml:space="preserve"> 　　　　　７人</t>
  </si>
  <si>
    <t xml:space="preserve"> 　　　　　８人</t>
  </si>
  <si>
    <t xml:space="preserve"> 　　　　　９人</t>
  </si>
  <si>
    <t xml:space="preserve"> 　　　　　10人以上</t>
    <rPh sb="8" eb="9">
      <t>ニン</t>
    </rPh>
    <rPh sb="9" eb="11">
      <t>イジョウ</t>
    </rPh>
    <phoneticPr fontId="4"/>
  </si>
  <si>
    <t xml:space="preserve"> 一般世帯人員(人)</t>
    <rPh sb="8" eb="9">
      <t>ニン</t>
    </rPh>
    <phoneticPr fontId="4"/>
  </si>
  <si>
    <t xml:space="preserve"> １世帯当たり人員(人)</t>
    <rPh sb="10" eb="11">
      <t>ニン</t>
    </rPh>
    <phoneticPr fontId="4"/>
  </si>
  <si>
    <t>⑾　国籍別外国人登録者数</t>
    <phoneticPr fontId="4"/>
  </si>
  <si>
    <t>（各年４月１日現在　単位：人)</t>
    <phoneticPr fontId="4"/>
  </si>
  <si>
    <t xml:space="preserve"> 国　籍　名</t>
    <rPh sb="5" eb="6">
      <t>メイ</t>
    </rPh>
    <phoneticPr fontId="4"/>
  </si>
  <si>
    <t>令和３年</t>
    <rPh sb="0" eb="1">
      <t>レイ</t>
    </rPh>
    <rPh sb="1" eb="2">
      <t>カズ</t>
    </rPh>
    <rPh sb="3" eb="4">
      <t>ネン</t>
    </rPh>
    <phoneticPr fontId="4"/>
  </si>
  <si>
    <t>令和４年</t>
    <rPh sb="0" eb="1">
      <t>レイ</t>
    </rPh>
    <rPh sb="1" eb="2">
      <t>カズ</t>
    </rPh>
    <rPh sb="3" eb="4">
      <t>ネン</t>
    </rPh>
    <phoneticPr fontId="4"/>
  </si>
  <si>
    <t>令和５年</t>
    <rPh sb="0" eb="1">
      <t>レイ</t>
    </rPh>
    <rPh sb="1" eb="2">
      <t>カズ</t>
    </rPh>
    <rPh sb="3" eb="4">
      <t>ネン</t>
    </rPh>
    <phoneticPr fontId="4"/>
  </si>
  <si>
    <t>令和６年</t>
    <rPh sb="0" eb="1">
      <t>レイ</t>
    </rPh>
    <rPh sb="1" eb="2">
      <t>カズ</t>
    </rPh>
    <rPh sb="3" eb="4">
      <t>ネン</t>
    </rPh>
    <phoneticPr fontId="4"/>
  </si>
  <si>
    <t xml:space="preserve"> 総　数</t>
    <rPh sb="1" eb="2">
      <t>フサ</t>
    </rPh>
    <rPh sb="3" eb="4">
      <t>カズ</t>
    </rPh>
    <phoneticPr fontId="4"/>
  </si>
  <si>
    <t xml:space="preserve"> アルゼンチン</t>
    <phoneticPr fontId="4"/>
  </si>
  <si>
    <t xml:space="preserve"> ボリビア</t>
    <phoneticPr fontId="4"/>
  </si>
  <si>
    <t xml:space="preserve"> ブラジル</t>
    <phoneticPr fontId="4"/>
  </si>
  <si>
    <t xml:space="preserve"> 中　国</t>
    <rPh sb="1" eb="2">
      <t>ナカ</t>
    </rPh>
    <rPh sb="3" eb="4">
      <t>コク</t>
    </rPh>
    <phoneticPr fontId="4"/>
  </si>
  <si>
    <t xml:space="preserve"> インド</t>
    <phoneticPr fontId="4"/>
  </si>
  <si>
    <t xml:space="preserve"> インドネシア</t>
    <phoneticPr fontId="4"/>
  </si>
  <si>
    <t xml:space="preserve"> 韓　国・朝　鮮</t>
    <rPh sb="1" eb="2">
      <t>カン</t>
    </rPh>
    <rPh sb="3" eb="4">
      <t>コク</t>
    </rPh>
    <rPh sb="5" eb="6">
      <t>アサ</t>
    </rPh>
    <rPh sb="7" eb="8">
      <t>アラタ</t>
    </rPh>
    <phoneticPr fontId="4"/>
  </si>
  <si>
    <t xml:space="preserve"> ラオス</t>
    <phoneticPr fontId="4"/>
  </si>
  <si>
    <t xml:space="preserve"> パラグアイ</t>
    <phoneticPr fontId="4"/>
  </si>
  <si>
    <t xml:space="preserve"> ペルー</t>
    <phoneticPr fontId="4"/>
  </si>
  <si>
    <t xml:space="preserve"> フィリピン</t>
    <phoneticPr fontId="4"/>
  </si>
  <si>
    <t xml:space="preserve"> タ　イ</t>
    <phoneticPr fontId="4"/>
  </si>
  <si>
    <t xml:space="preserve"> 米　国</t>
    <rPh sb="1" eb="2">
      <t>ベイ</t>
    </rPh>
    <rPh sb="3" eb="4">
      <t>コク</t>
    </rPh>
    <phoneticPr fontId="4"/>
  </si>
  <si>
    <t xml:space="preserve"> ベトナム</t>
    <phoneticPr fontId="4"/>
  </si>
  <si>
    <t xml:space="preserve"> その他</t>
    <rPh sb="3" eb="4">
      <t>タ</t>
    </rPh>
    <phoneticPr fontId="4"/>
  </si>
  <si>
    <t>資料  住民課</t>
    <rPh sb="6" eb="7">
      <t>カ</t>
    </rPh>
    <phoneticPr fontId="4"/>
  </si>
  <si>
    <t>⑿　常住地(清水町)による人口(夜間人口)</t>
    <rPh sb="2" eb="4">
      <t>ジョウジュウ</t>
    </rPh>
    <rPh sb="4" eb="5">
      <t>チ</t>
    </rPh>
    <rPh sb="6" eb="9">
      <t>キヨミズチョウ</t>
    </rPh>
    <rPh sb="13" eb="15">
      <t>ジンコウ</t>
    </rPh>
    <rPh sb="16" eb="18">
      <t>ヤカン</t>
    </rPh>
    <rPh sb="18" eb="20">
      <t>ジンコウ</t>
    </rPh>
    <phoneticPr fontId="4"/>
  </si>
  <si>
    <t>平成17年</t>
    <phoneticPr fontId="3"/>
  </si>
  <si>
    <t xml:space="preserve"> 総  数 (労働力状態「不詳」を含む)</t>
    <rPh sb="7" eb="10">
      <t>ロウドウリョク</t>
    </rPh>
    <rPh sb="10" eb="12">
      <t>ジョウタイ</t>
    </rPh>
    <rPh sb="13" eb="15">
      <t>フショウ</t>
    </rPh>
    <rPh sb="17" eb="18">
      <t>フク</t>
    </rPh>
    <phoneticPr fontId="4"/>
  </si>
  <si>
    <t xml:space="preserve"> 従業も通学もしていない</t>
    <phoneticPr fontId="4"/>
  </si>
  <si>
    <t>清 水 町 に 常 住 す る 就 業 者 ・ 通 学 者</t>
    <rPh sb="0" eb="1">
      <t>シン</t>
    </rPh>
    <rPh sb="2" eb="3">
      <t>ミズ</t>
    </rPh>
    <rPh sb="4" eb="5">
      <t>チョウ</t>
    </rPh>
    <rPh sb="8" eb="9">
      <t>ツネ</t>
    </rPh>
    <rPh sb="10" eb="11">
      <t>ジュウ</t>
    </rPh>
    <rPh sb="16" eb="17">
      <t>ジュ</t>
    </rPh>
    <rPh sb="18" eb="19">
      <t>ギョウ</t>
    </rPh>
    <rPh sb="20" eb="21">
      <t>モノ</t>
    </rPh>
    <rPh sb="24" eb="25">
      <t>ツウ</t>
    </rPh>
    <rPh sb="26" eb="27">
      <t>ガク</t>
    </rPh>
    <rPh sb="28" eb="29">
      <t>モノ</t>
    </rPh>
    <phoneticPr fontId="4"/>
  </si>
  <si>
    <r>
      <t xml:space="preserve"> 清水町で従業・通</t>
    </r>
    <r>
      <rPr>
        <sz val="12"/>
        <color indexed="64"/>
        <rFont val="ＭＳ 明朝"/>
        <family val="1"/>
        <charset val="128"/>
      </rPr>
      <t>学</t>
    </r>
  </si>
  <si>
    <t xml:space="preserve"> 自　宅</t>
    <phoneticPr fontId="4"/>
  </si>
  <si>
    <t xml:space="preserve"> 自宅外</t>
  </si>
  <si>
    <r>
      <t xml:space="preserve"> 他市区町村で</t>
    </r>
    <r>
      <rPr>
        <sz val="12"/>
        <color indexed="64"/>
        <rFont val="ＭＳ 明朝"/>
        <family val="1"/>
        <charset val="128"/>
      </rPr>
      <t>従業</t>
    </r>
    <r>
      <rPr>
        <sz val="12"/>
        <rFont val="ＭＳ 明朝"/>
        <family val="1"/>
        <charset val="128"/>
      </rPr>
      <t>･</t>
    </r>
    <r>
      <rPr>
        <sz val="12"/>
        <color indexed="64"/>
        <rFont val="ＭＳ 明朝"/>
        <family val="1"/>
        <charset val="128"/>
      </rPr>
      <t>通学</t>
    </r>
    <phoneticPr fontId="4"/>
  </si>
  <si>
    <t xml:space="preserve"> 県　内</t>
    <phoneticPr fontId="4"/>
  </si>
  <si>
    <t xml:space="preserve"> 沼津市</t>
  </si>
  <si>
    <t xml:space="preserve"> 三島市</t>
  </si>
  <si>
    <t xml:space="preserve"> 長泉町</t>
  </si>
  <si>
    <t xml:space="preserve"> 裾野市</t>
  </si>
  <si>
    <t xml:space="preserve"> 函南町</t>
  </si>
  <si>
    <t xml:space="preserve"> 富士市</t>
  </si>
  <si>
    <t xml:space="preserve"> 伊豆の国市</t>
    <rPh sb="1" eb="3">
      <t>イズ</t>
    </rPh>
    <rPh sb="4" eb="5">
      <t>クニ</t>
    </rPh>
    <rPh sb="5" eb="6">
      <t>シ</t>
    </rPh>
    <phoneticPr fontId="4"/>
  </si>
  <si>
    <t xml:space="preserve"> 韮山町</t>
  </si>
  <si>
    <t>伊豆の国市となる</t>
    <rPh sb="0" eb="2">
      <t>イズ</t>
    </rPh>
    <rPh sb="3" eb="4">
      <t>クニ</t>
    </rPh>
    <rPh sb="4" eb="5">
      <t>シ</t>
    </rPh>
    <phoneticPr fontId="4"/>
  </si>
  <si>
    <t>伊豆の国市となる</t>
    <rPh sb="0" eb="2">
      <t>イズ</t>
    </rPh>
    <rPh sb="3" eb="5">
      <t>クニシ</t>
    </rPh>
    <phoneticPr fontId="4"/>
  </si>
  <si>
    <t xml:space="preserve"> 静岡市</t>
  </si>
  <si>
    <t xml:space="preserve"> 御殿場市</t>
  </si>
  <si>
    <t xml:space="preserve"> 大仁町</t>
  </si>
  <si>
    <t xml:space="preserve"> 伊豆長岡町</t>
  </si>
  <si>
    <t xml:space="preserve"> 熱海市</t>
  </si>
  <si>
    <t xml:space="preserve"> 伊豆市</t>
    <rPh sb="1" eb="3">
      <t>イズ</t>
    </rPh>
    <rPh sb="3" eb="4">
      <t>シ</t>
    </rPh>
    <phoneticPr fontId="4"/>
  </si>
  <si>
    <t xml:space="preserve"> 修善寺町</t>
  </si>
  <si>
    <t>伊豆市となる</t>
    <rPh sb="0" eb="2">
      <t>イズ</t>
    </rPh>
    <rPh sb="2" eb="3">
      <t>シ</t>
    </rPh>
    <phoneticPr fontId="4"/>
  </si>
  <si>
    <t xml:space="preserve"> 清水市</t>
  </si>
  <si>
    <t>静岡市となる</t>
    <rPh sb="0" eb="3">
      <t>シズオカシ</t>
    </rPh>
    <phoneticPr fontId="4"/>
  </si>
  <si>
    <t>静岡市となる</t>
    <rPh sb="0" eb="2">
      <t>シズオカ</t>
    </rPh>
    <rPh sb="2" eb="3">
      <t>シ</t>
    </rPh>
    <phoneticPr fontId="4"/>
  </si>
  <si>
    <t xml:space="preserve"> 伊東市</t>
  </si>
  <si>
    <t xml:space="preserve"> 富士宮市</t>
  </si>
  <si>
    <t xml:space="preserve"> 天城湯ヶ島町</t>
  </si>
  <si>
    <r>
      <t xml:space="preserve"> </t>
    </r>
    <r>
      <rPr>
        <sz val="12"/>
        <color indexed="64"/>
        <rFont val="ＭＳ 明朝"/>
        <family val="1"/>
        <charset val="128"/>
      </rPr>
      <t>その</t>
    </r>
    <r>
      <rPr>
        <sz val="12"/>
        <rFont val="ＭＳ 明朝"/>
        <family val="1"/>
        <charset val="128"/>
      </rPr>
      <t>他の市町村</t>
    </r>
  </si>
  <si>
    <t xml:space="preserve"> 他　県</t>
    <phoneticPr fontId="4"/>
  </si>
  <si>
    <t xml:space="preserve"> 神奈川県</t>
  </si>
  <si>
    <t xml:space="preserve"> 東京都</t>
  </si>
  <si>
    <t xml:space="preserve"> 愛知県</t>
  </si>
  <si>
    <t xml:space="preserve"> 千葉県</t>
  </si>
  <si>
    <r>
      <t xml:space="preserve"> </t>
    </r>
    <r>
      <rPr>
        <sz val="12"/>
        <color indexed="64"/>
        <rFont val="ＭＳ 明朝"/>
        <family val="1"/>
        <charset val="128"/>
      </rPr>
      <t>その</t>
    </r>
    <r>
      <rPr>
        <sz val="12"/>
        <rFont val="ＭＳ 明朝"/>
        <family val="1"/>
        <charset val="128"/>
      </rPr>
      <t>他の道府県</t>
    </r>
  </si>
  <si>
    <t xml:space="preserve"> 従業地・通学地　不  詳</t>
    <phoneticPr fontId="4"/>
  </si>
  <si>
    <t>⒀　従業地・通学地(清水町)による人口(昼間人口)</t>
    <phoneticPr fontId="4"/>
  </si>
  <si>
    <t xml:space="preserve">  従業も通学もしていない</t>
    <phoneticPr fontId="4"/>
  </si>
  <si>
    <t>清 水 町 で 従 業 ・ 通 学 す る 者</t>
    <rPh sb="0" eb="1">
      <t>シン</t>
    </rPh>
    <rPh sb="2" eb="3">
      <t>ミズ</t>
    </rPh>
    <rPh sb="4" eb="5">
      <t>チョウ</t>
    </rPh>
    <rPh sb="8" eb="9">
      <t>ジュウ</t>
    </rPh>
    <rPh sb="10" eb="11">
      <t>ギョウ</t>
    </rPh>
    <rPh sb="14" eb="15">
      <t>ツウ</t>
    </rPh>
    <rPh sb="16" eb="17">
      <t>ガク</t>
    </rPh>
    <rPh sb="22" eb="23">
      <t>モノ</t>
    </rPh>
    <phoneticPr fontId="4"/>
  </si>
  <si>
    <t xml:space="preserve"> 清水町に常住</t>
  </si>
  <si>
    <t xml:space="preserve"> 自  宅</t>
    <phoneticPr fontId="4"/>
  </si>
  <si>
    <t xml:space="preserve"> 他市区町村に常住</t>
  </si>
  <si>
    <t xml:space="preserve"> 県  内</t>
    <phoneticPr fontId="4"/>
  </si>
  <si>
    <t>伊豆市となる</t>
    <rPh sb="0" eb="3">
      <t>イズシ</t>
    </rPh>
    <phoneticPr fontId="4"/>
  </si>
  <si>
    <t xml:space="preserve"> 中伊豆町</t>
  </si>
  <si>
    <t xml:space="preserve"> 富士川町</t>
  </si>
  <si>
    <t>富士市となる</t>
    <rPh sb="0" eb="2">
      <t>フジ</t>
    </rPh>
    <rPh sb="2" eb="3">
      <t>シ</t>
    </rPh>
    <phoneticPr fontId="4"/>
  </si>
  <si>
    <t xml:space="preserve"> 小山町</t>
  </si>
  <si>
    <t xml:space="preserve"> 他  県</t>
    <phoneticPr fontId="4"/>
  </si>
  <si>
    <r>
      <t xml:space="preserve"> </t>
    </r>
    <r>
      <rPr>
        <sz val="12"/>
        <color indexed="64"/>
        <rFont val="ＭＳ 明朝"/>
        <family val="1"/>
        <charset val="128"/>
      </rPr>
      <t>その他の</t>
    </r>
    <r>
      <rPr>
        <sz val="12"/>
        <rFont val="ＭＳ 明朝"/>
        <family val="1"/>
        <charset val="128"/>
      </rPr>
      <t>都道府県</t>
    </r>
    <phoneticPr fontId="4"/>
  </si>
  <si>
    <t xml:space="preserve"> 従業地・通学地　不  詳</t>
    <rPh sb="1" eb="3">
      <t>ジュウギョウ</t>
    </rPh>
    <rPh sb="3" eb="4">
      <t>チ</t>
    </rPh>
    <rPh sb="5" eb="7">
      <t>ツウガク</t>
    </rPh>
    <rPh sb="7" eb="8">
      <t>チ</t>
    </rPh>
    <phoneticPr fontId="4"/>
  </si>
  <si>
    <t>⑴　産業大分類別事業所数</t>
    <rPh sb="2" eb="4">
      <t>サンギョウ</t>
    </rPh>
    <rPh sb="4" eb="7">
      <t>ダイブンルイ</t>
    </rPh>
    <rPh sb="7" eb="8">
      <t>ベツ</t>
    </rPh>
    <rPh sb="8" eb="11">
      <t>ジギョウショ</t>
    </rPh>
    <rPh sb="11" eb="12">
      <t>スウ</t>
    </rPh>
    <phoneticPr fontId="4"/>
  </si>
  <si>
    <t>(平成24年は２月１日、平成21・26年は７月１日、平成28・令和３年は６月１日現在　単位：事業所)</t>
    <rPh sb="1" eb="3">
      <t>ヘイセイ</t>
    </rPh>
    <rPh sb="5" eb="6">
      <t>ネン</t>
    </rPh>
    <rPh sb="8" eb="9">
      <t>ガツ</t>
    </rPh>
    <rPh sb="10" eb="11">
      <t>ニチ</t>
    </rPh>
    <rPh sb="26" eb="28">
      <t>ヘイセイ</t>
    </rPh>
    <rPh sb="31" eb="33">
      <t>レイワ</t>
    </rPh>
    <rPh sb="34" eb="35">
      <t>ネン</t>
    </rPh>
    <rPh sb="37" eb="38">
      <t>ガツ</t>
    </rPh>
    <rPh sb="39" eb="40">
      <t>ニチ</t>
    </rPh>
    <rPh sb="40" eb="42">
      <t>ゲンザイ</t>
    </rPh>
    <phoneticPr fontId="4"/>
  </si>
  <si>
    <t xml:space="preserve"> 産 業 大 分 類</t>
    <phoneticPr fontId="4"/>
  </si>
  <si>
    <t>平成21年</t>
    <phoneticPr fontId="4"/>
  </si>
  <si>
    <t>平成24年</t>
    <phoneticPr fontId="4"/>
  </si>
  <si>
    <t>平成26年</t>
    <phoneticPr fontId="4"/>
  </si>
  <si>
    <t>平成28年</t>
    <phoneticPr fontId="4"/>
  </si>
  <si>
    <t xml:space="preserve"> 全産業</t>
    <phoneticPr fontId="4"/>
  </si>
  <si>
    <t>農林漁業</t>
    <phoneticPr fontId="4"/>
  </si>
  <si>
    <t>鉱業、採石業、砂利採取業</t>
    <rPh sb="0" eb="2">
      <t>コウギョウ</t>
    </rPh>
    <rPh sb="3" eb="6">
      <t>サイセキギョウ</t>
    </rPh>
    <rPh sb="7" eb="9">
      <t>ジャリ</t>
    </rPh>
    <rPh sb="9" eb="12">
      <t>サイシュギョウ</t>
    </rPh>
    <phoneticPr fontId="3"/>
  </si>
  <si>
    <t>建設業</t>
    <phoneticPr fontId="4"/>
  </si>
  <si>
    <t>製造業</t>
    <phoneticPr fontId="4"/>
  </si>
  <si>
    <r>
      <t>電気・ガス・熱供給･</t>
    </r>
    <r>
      <rPr>
        <sz val="12"/>
        <color indexed="64"/>
        <rFont val="ＭＳ 明朝"/>
        <family val="1"/>
        <charset val="128"/>
      </rPr>
      <t>水道業</t>
    </r>
    <phoneticPr fontId="4"/>
  </si>
  <si>
    <t>情報通信業</t>
    <phoneticPr fontId="4"/>
  </si>
  <si>
    <t>運輸業、郵送業</t>
    <rPh sb="0" eb="2">
      <t>ウンユ</t>
    </rPh>
    <rPh sb="2" eb="3">
      <t>ギョウ</t>
    </rPh>
    <rPh sb="4" eb="6">
      <t>ユウソウ</t>
    </rPh>
    <rPh sb="6" eb="7">
      <t>ギョウ</t>
    </rPh>
    <phoneticPr fontId="4"/>
  </si>
  <si>
    <t>卸　売・小売業</t>
    <phoneticPr fontId="4"/>
  </si>
  <si>
    <t>金融業・保険業</t>
    <rPh sb="2" eb="3">
      <t>ギョウ</t>
    </rPh>
    <phoneticPr fontId="4"/>
  </si>
  <si>
    <t>不動産業、物品賃貸業</t>
    <rPh sb="5" eb="7">
      <t>ブッピン</t>
    </rPh>
    <rPh sb="7" eb="9">
      <t>チンタイ</t>
    </rPh>
    <rPh sb="9" eb="10">
      <t>ギョウ</t>
    </rPh>
    <phoneticPr fontId="4"/>
  </si>
  <si>
    <t>学術研究、専門・技術サービス</t>
    <phoneticPr fontId="3"/>
  </si>
  <si>
    <t>宿泊業、飲食サービス業</t>
    <phoneticPr fontId="3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</si>
  <si>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</si>
  <si>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教育、学習支援業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4"/>
  </si>
  <si>
    <t>医療、福祉</t>
    <rPh sb="0" eb="1">
      <t>イ</t>
    </rPh>
    <rPh sb="1" eb="2">
      <t>リョウ</t>
    </rPh>
    <rPh sb="3" eb="4">
      <t>フク</t>
    </rPh>
    <rPh sb="4" eb="5">
      <t>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</si>
  <si>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</si>
  <si>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サービス業（他に分類されないもの）</t>
    <rPh sb="4" eb="5">
      <t>ギョウ</t>
    </rPh>
    <rPh sb="6" eb="7">
      <t>タ</t>
    </rPh>
    <rPh sb="8" eb="10">
      <t>ブンルイ</t>
    </rPh>
    <phoneticPr fontId="4"/>
  </si>
  <si>
    <t>公務</t>
    <phoneticPr fontId="4"/>
  </si>
  <si>
    <t>資料 平成21・26年は経済センサス-基礎調査、平成24・28・令和３年は経済センサス－活動調査</t>
    <rPh sb="3" eb="5">
      <t>ヘイセイ</t>
    </rPh>
    <rPh sb="10" eb="11">
      <t>ネン</t>
    </rPh>
    <rPh sb="12" eb="14">
      <t>ケイザイ</t>
    </rPh>
    <rPh sb="19" eb="23">
      <t>キソチョウサ</t>
    </rPh>
    <rPh sb="32" eb="34">
      <t>レイワ</t>
    </rPh>
    <phoneticPr fontId="4"/>
  </si>
  <si>
    <t>⑵　産業大分類別従業者数</t>
    <rPh sb="2" eb="4">
      <t>サンギョウ</t>
    </rPh>
    <rPh sb="4" eb="7">
      <t>ダイブンルイ</t>
    </rPh>
    <rPh sb="7" eb="8">
      <t>ベツ</t>
    </rPh>
    <rPh sb="8" eb="9">
      <t>ジュウ</t>
    </rPh>
    <rPh sb="9" eb="12">
      <t>ギョウシャスウ</t>
    </rPh>
    <phoneticPr fontId="4"/>
  </si>
  <si>
    <t>(平成24年は２月１日、平成21・26年は７月１日、平成28・令和３年は６月１日現在　単位：人)</t>
    <rPh sb="1" eb="3">
      <t>ヘイセイ</t>
    </rPh>
    <rPh sb="5" eb="6">
      <t>ネン</t>
    </rPh>
    <rPh sb="8" eb="9">
      <t>ガツ</t>
    </rPh>
    <rPh sb="10" eb="11">
      <t>ニチ</t>
    </rPh>
    <rPh sb="26" eb="28">
      <t>ヘイセイ</t>
    </rPh>
    <rPh sb="31" eb="33">
      <t>レイワ</t>
    </rPh>
    <rPh sb="34" eb="35">
      <t>ネン</t>
    </rPh>
    <rPh sb="37" eb="38">
      <t>ガツ</t>
    </rPh>
    <rPh sb="39" eb="40">
      <t>ニチ</t>
    </rPh>
    <rPh sb="40" eb="42">
      <t>ゲンザイ</t>
    </rPh>
    <rPh sb="46" eb="47">
      <t>ニン</t>
    </rPh>
    <phoneticPr fontId="4"/>
  </si>
  <si>
    <t>農林漁業</t>
  </si>
  <si>
    <t>建設業</t>
  </si>
  <si>
    <t>製造業</t>
  </si>
  <si>
    <t>電気・ガス・熱供給･水道業</t>
  </si>
  <si>
    <t>情報通信業</t>
  </si>
  <si>
    <t>卸　売・小売業</t>
  </si>
  <si>
    <t>学術研究、専門・技術サービス</t>
  </si>
  <si>
    <t>宿泊業、飲食サービス業</t>
  </si>
  <si>
    <t>公務</t>
    <phoneticPr fontId="3"/>
  </si>
  <si>
    <t xml:space="preserve"> 30人以上</t>
    <rPh sb="3" eb="4">
      <t>ニン</t>
    </rPh>
    <rPh sb="4" eb="6">
      <t>イジョウ</t>
    </rPh>
    <phoneticPr fontId="3"/>
  </si>
  <si>
    <t xml:space="preserve"> 国・地方公共団体(再掲）</t>
    <phoneticPr fontId="4"/>
  </si>
  <si>
    <t>⑶　経営組織別事業所数</t>
    <rPh sb="2" eb="4">
      <t>ケイエイ</t>
    </rPh>
    <rPh sb="4" eb="6">
      <t>ソシキ</t>
    </rPh>
    <rPh sb="6" eb="7">
      <t>ベツ</t>
    </rPh>
    <rPh sb="7" eb="10">
      <t>ジギョウショ</t>
    </rPh>
    <rPh sb="10" eb="11">
      <t>スウ</t>
    </rPh>
    <phoneticPr fontId="4"/>
  </si>
  <si>
    <t xml:space="preserve"> 経 営 組 織</t>
    <phoneticPr fontId="4"/>
  </si>
  <si>
    <t xml:space="preserve"> 民　営</t>
    <phoneticPr fontId="4"/>
  </si>
  <si>
    <t xml:space="preserve"> 個人経営</t>
  </si>
  <si>
    <t xml:space="preserve"> 株式会社</t>
  </si>
  <si>
    <t xml:space="preserve"> 有限会社</t>
  </si>
  <si>
    <t xml:space="preserve"> 合名・合資・合同・相互会社</t>
    <rPh sb="7" eb="9">
      <t>ゴウドウ</t>
    </rPh>
    <phoneticPr fontId="4"/>
  </si>
  <si>
    <t xml:space="preserve"> 外国の会社</t>
  </si>
  <si>
    <t xml:space="preserve"> 会社以外の法人</t>
  </si>
  <si>
    <t xml:space="preserve"> 法人でない団体</t>
  </si>
  <si>
    <t xml:space="preserve"> 国</t>
    <phoneticPr fontId="4"/>
  </si>
  <si>
    <t xml:space="preserve"> 地方公共団体</t>
    <phoneticPr fontId="4"/>
  </si>
  <si>
    <t>⑷　経営組織別従業者数</t>
    <rPh sb="2" eb="4">
      <t>ケイエイ</t>
    </rPh>
    <rPh sb="4" eb="6">
      <t>ソシキ</t>
    </rPh>
    <rPh sb="6" eb="7">
      <t>ベツ</t>
    </rPh>
    <rPh sb="7" eb="8">
      <t>ジュウ</t>
    </rPh>
    <rPh sb="8" eb="11">
      <t>ギョウシャスウ</t>
    </rPh>
    <phoneticPr fontId="4"/>
  </si>
  <si>
    <r>
      <t xml:space="preserve"> </t>
    </r>
    <r>
      <rPr>
        <sz val="11"/>
        <rFont val="游ゴシック"/>
        <family val="2"/>
        <charset val="128"/>
        <scheme val="minor"/>
      </rPr>
      <t xml:space="preserve">    平成18年以前の飲食店は卸売・小売業、宿泊業はサービス業に含む。</t>
    </r>
    <rPh sb="5" eb="7">
      <t>ヘイセイ</t>
    </rPh>
    <rPh sb="9" eb="12">
      <t>ネンイゼン</t>
    </rPh>
    <rPh sb="13" eb="15">
      <t>インショク</t>
    </rPh>
    <rPh sb="15" eb="16">
      <t>テン</t>
    </rPh>
    <rPh sb="17" eb="19">
      <t>オロシウリ</t>
    </rPh>
    <rPh sb="20" eb="23">
      <t>コウリギョウ</t>
    </rPh>
    <rPh sb="24" eb="26">
      <t>シュクハク</t>
    </rPh>
    <rPh sb="26" eb="27">
      <t>ギョウ</t>
    </rPh>
    <rPh sb="32" eb="33">
      <t>ギョウ</t>
    </rPh>
    <rPh sb="34" eb="35">
      <t>フク</t>
    </rPh>
    <phoneticPr fontId="4"/>
  </si>
  <si>
    <t>⑸　従業者規模別事業所数</t>
    <rPh sb="2" eb="5">
      <t>ジュウギョウシャ</t>
    </rPh>
    <rPh sb="5" eb="8">
      <t>キボベツ</t>
    </rPh>
    <rPh sb="8" eb="11">
      <t>ジギョウショ</t>
    </rPh>
    <rPh sb="11" eb="12">
      <t>スウ</t>
    </rPh>
    <phoneticPr fontId="4"/>
  </si>
  <si>
    <t xml:space="preserve"> 従 業 者 規 模</t>
    <phoneticPr fontId="4"/>
  </si>
  <si>
    <t xml:space="preserve"> １　～　４人</t>
    <phoneticPr fontId="4"/>
  </si>
  <si>
    <t xml:space="preserve"> ５　～　９</t>
    <phoneticPr fontId="4"/>
  </si>
  <si>
    <t xml:space="preserve"> 10　～　29</t>
    <phoneticPr fontId="4"/>
  </si>
  <si>
    <t xml:space="preserve"> 30人以上</t>
    <rPh sb="3" eb="4">
      <t>ニン</t>
    </rPh>
    <rPh sb="4" eb="6">
      <t>イジョウ</t>
    </rPh>
    <phoneticPr fontId="4"/>
  </si>
  <si>
    <t xml:space="preserve"> 派遣・下請従業者のみ</t>
    <rPh sb="1" eb="3">
      <t>ハケン</t>
    </rPh>
    <rPh sb="4" eb="6">
      <t>シタウ</t>
    </rPh>
    <rPh sb="6" eb="9">
      <t>ジュウギョウシャ</t>
    </rPh>
    <phoneticPr fontId="4"/>
  </si>
  <si>
    <t xml:space="preserve"> 国・地方公共団体(再掲）</t>
    <rPh sb="10" eb="12">
      <t>サイケイ</t>
    </rPh>
    <phoneticPr fontId="4"/>
  </si>
  <si>
    <t>⑹　従業者規模別従業者数</t>
    <rPh sb="2" eb="5">
      <t>ジュウギョウシャ</t>
    </rPh>
    <rPh sb="5" eb="7">
      <t>キボ</t>
    </rPh>
    <rPh sb="7" eb="8">
      <t>ベツ</t>
    </rPh>
    <rPh sb="8" eb="9">
      <t>ジュウ</t>
    </rPh>
    <rPh sb="9" eb="12">
      <t>ギョウシャスウ</t>
    </rPh>
    <phoneticPr fontId="4"/>
  </si>
  <si>
    <t>⑴　専兼業別農家数</t>
    <phoneticPr fontId="4"/>
  </si>
  <si>
    <t>（各年２月１日現在　単位：戸)</t>
    <phoneticPr fontId="4"/>
  </si>
  <si>
    <t xml:space="preserve"> 専業農家</t>
    <phoneticPr fontId="4"/>
  </si>
  <si>
    <t xml:space="preserve"> 男子生産年齢人口がいる</t>
    <phoneticPr fontId="4"/>
  </si>
  <si>
    <t xml:space="preserve"> 女子生産年齢人口がいる</t>
    <rPh sb="1" eb="3">
      <t>ジョシ</t>
    </rPh>
    <phoneticPr fontId="4"/>
  </si>
  <si>
    <t xml:space="preserve"> 兼業農家</t>
    <phoneticPr fontId="4"/>
  </si>
  <si>
    <t xml:space="preserve"> 第１種兼業農家</t>
    <phoneticPr fontId="4"/>
  </si>
  <si>
    <t>世帯主農業主</t>
    <phoneticPr fontId="4"/>
  </si>
  <si>
    <t xml:space="preserve"> 第２種兼業農家</t>
    <phoneticPr fontId="4"/>
  </si>
  <si>
    <t>世帯主兼業主</t>
    <phoneticPr fontId="4"/>
  </si>
  <si>
    <t>恒常的勤務</t>
    <phoneticPr fontId="4"/>
  </si>
  <si>
    <t>日雇･臨時雇､出稼ぎ</t>
    <phoneticPr fontId="4"/>
  </si>
  <si>
    <t>自営兼業</t>
    <phoneticPr fontId="4"/>
  </si>
  <si>
    <t>資料  農林水産省「農林業センサス」</t>
    <rPh sb="0" eb="2">
      <t>シリョウ</t>
    </rPh>
    <rPh sb="10" eb="13">
      <t>ノウリンギョウ</t>
    </rPh>
    <phoneticPr fontId="4"/>
  </si>
  <si>
    <t>⑵　主副業別農家数</t>
    <phoneticPr fontId="4"/>
  </si>
  <si>
    <t>（各年２月１日現在　平成12～27年 単位：戸　令和２年～ 単位：経営体)</t>
    <rPh sb="10" eb="12">
      <t>ヘイセイ</t>
    </rPh>
    <rPh sb="17" eb="18">
      <t>ネン</t>
    </rPh>
    <rPh sb="19" eb="21">
      <t>タンイ</t>
    </rPh>
    <rPh sb="24" eb="26">
      <t>レイワ</t>
    </rPh>
    <rPh sb="27" eb="28">
      <t>ネン</t>
    </rPh>
    <rPh sb="30" eb="32">
      <t>タンイ</t>
    </rPh>
    <rPh sb="33" eb="36">
      <t>ケイエイタイ</t>
    </rPh>
    <phoneticPr fontId="4"/>
  </si>
  <si>
    <t xml:space="preserve">  主業農家</t>
    <phoneticPr fontId="4"/>
  </si>
  <si>
    <t xml:space="preserve"> 65歳未満の農業専従者がいる</t>
    <phoneticPr fontId="4"/>
  </si>
  <si>
    <t xml:space="preserve">  準主業農家</t>
    <phoneticPr fontId="4"/>
  </si>
  <si>
    <t xml:space="preserve">  副業的農家</t>
    <phoneticPr fontId="4"/>
  </si>
  <si>
    <t>⑶　農産物販売金額規模別農家数</t>
    <phoneticPr fontId="4"/>
  </si>
  <si>
    <t>（各年２月１日現在　平成12～27年 単位：戸　令和２年～ 単位：経営体数 )</t>
    <rPh sb="10" eb="12">
      <t>ヘイセイ</t>
    </rPh>
    <rPh sb="17" eb="18">
      <t>ネン</t>
    </rPh>
    <rPh sb="24" eb="26">
      <t>レイワ</t>
    </rPh>
    <rPh sb="27" eb="28">
      <t>ネン</t>
    </rPh>
    <rPh sb="30" eb="32">
      <t>タンイ</t>
    </rPh>
    <rPh sb="33" eb="36">
      <t>ケイエイタイ</t>
    </rPh>
    <rPh sb="36" eb="37">
      <t>スウ</t>
    </rPh>
    <phoneticPr fontId="4"/>
  </si>
  <si>
    <t xml:space="preserve"> 販売なし</t>
    <rPh sb="1" eb="3">
      <t>ハンバイ</t>
    </rPh>
    <phoneticPr fontId="4"/>
  </si>
  <si>
    <t xml:space="preserve">    ５万円未満</t>
    <phoneticPr fontId="4"/>
  </si>
  <si>
    <t xml:space="preserve">    ５万円以上    ７万円未満</t>
    <rPh sb="5" eb="7">
      <t>マンエン</t>
    </rPh>
    <rPh sb="7" eb="9">
      <t>イジョウ</t>
    </rPh>
    <rPh sb="14" eb="15">
      <t>マン</t>
    </rPh>
    <rPh sb="15" eb="16">
      <t>エン</t>
    </rPh>
    <rPh sb="16" eb="18">
      <t>ミマン</t>
    </rPh>
    <phoneticPr fontId="4"/>
  </si>
  <si>
    <t xml:space="preserve">    ７万円以上    10万円未満</t>
    <rPh sb="5" eb="7">
      <t>マンエン</t>
    </rPh>
    <rPh sb="7" eb="9">
      <t>イジョウ</t>
    </rPh>
    <rPh sb="15" eb="16">
      <t>マン</t>
    </rPh>
    <rPh sb="16" eb="17">
      <t>エン</t>
    </rPh>
    <rPh sb="17" eb="19">
      <t>ミマン</t>
    </rPh>
    <phoneticPr fontId="4"/>
  </si>
  <si>
    <t xml:space="preserve">    10万円以上    15万円未満</t>
    <rPh sb="6" eb="8">
      <t>マンエン</t>
    </rPh>
    <rPh sb="8" eb="10">
      <t>イジョウ</t>
    </rPh>
    <rPh sb="16" eb="17">
      <t>マン</t>
    </rPh>
    <rPh sb="17" eb="18">
      <t>エン</t>
    </rPh>
    <rPh sb="18" eb="20">
      <t>ミマン</t>
    </rPh>
    <phoneticPr fontId="4"/>
  </si>
  <si>
    <t xml:space="preserve">    15万円以上    20万円未満</t>
    <rPh sb="6" eb="8">
      <t>マンエン</t>
    </rPh>
    <rPh sb="8" eb="10">
      <t>イジョウ</t>
    </rPh>
    <rPh sb="16" eb="17">
      <t>マン</t>
    </rPh>
    <rPh sb="17" eb="18">
      <t>エン</t>
    </rPh>
    <rPh sb="18" eb="20">
      <t>ミマン</t>
    </rPh>
    <phoneticPr fontId="4"/>
  </si>
  <si>
    <t xml:space="preserve">    20万円以上    30万円未満</t>
    <rPh sb="6" eb="8">
      <t>マンエン</t>
    </rPh>
    <rPh sb="8" eb="10">
      <t>イジョウ</t>
    </rPh>
    <rPh sb="16" eb="17">
      <t>マン</t>
    </rPh>
    <rPh sb="17" eb="18">
      <t>エン</t>
    </rPh>
    <rPh sb="18" eb="20">
      <t>ミマン</t>
    </rPh>
    <phoneticPr fontId="4"/>
  </si>
  <si>
    <t xml:space="preserve">    30万円以上    50万円未満</t>
    <rPh sb="6" eb="8">
      <t>マンエン</t>
    </rPh>
    <rPh sb="8" eb="10">
      <t>イジョウ</t>
    </rPh>
    <rPh sb="16" eb="17">
      <t>マン</t>
    </rPh>
    <rPh sb="17" eb="18">
      <t>エン</t>
    </rPh>
    <rPh sb="18" eb="20">
      <t>ミマン</t>
    </rPh>
    <phoneticPr fontId="4"/>
  </si>
  <si>
    <t xml:space="preserve">    50万円以上    70万円未満</t>
    <rPh sb="6" eb="8">
      <t>マンエン</t>
    </rPh>
    <rPh sb="8" eb="10">
      <t>イジョウ</t>
    </rPh>
    <rPh sb="16" eb="17">
      <t>マン</t>
    </rPh>
    <rPh sb="17" eb="18">
      <t>エン</t>
    </rPh>
    <rPh sb="18" eb="20">
      <t>ミマン</t>
    </rPh>
    <phoneticPr fontId="4"/>
  </si>
  <si>
    <t xml:space="preserve">    70万円以上   100万円未満</t>
    <rPh sb="6" eb="8">
      <t>マンエン</t>
    </rPh>
    <rPh sb="8" eb="10">
      <t>イジョウ</t>
    </rPh>
    <rPh sb="16" eb="17">
      <t>マン</t>
    </rPh>
    <rPh sb="17" eb="18">
      <t>エン</t>
    </rPh>
    <rPh sb="18" eb="20">
      <t>ミマン</t>
    </rPh>
    <phoneticPr fontId="4"/>
  </si>
  <si>
    <t xml:space="preserve">   100万円以上   200万円未満</t>
    <rPh sb="6" eb="8">
      <t>マンエン</t>
    </rPh>
    <rPh sb="8" eb="10">
      <t>イジョウ</t>
    </rPh>
    <rPh sb="16" eb="17">
      <t>マン</t>
    </rPh>
    <rPh sb="17" eb="18">
      <t>エン</t>
    </rPh>
    <rPh sb="18" eb="20">
      <t>ミマン</t>
    </rPh>
    <phoneticPr fontId="4"/>
  </si>
  <si>
    <t xml:space="preserve">   200万円以上   300万円未満</t>
    <rPh sb="6" eb="7">
      <t>マン</t>
    </rPh>
    <rPh sb="7" eb="8">
      <t>エン</t>
    </rPh>
    <rPh sb="8" eb="10">
      <t>イジョウ</t>
    </rPh>
    <rPh sb="16" eb="17">
      <t>マン</t>
    </rPh>
    <rPh sb="17" eb="18">
      <t>エン</t>
    </rPh>
    <rPh sb="18" eb="20">
      <t>ミマン</t>
    </rPh>
    <phoneticPr fontId="4"/>
  </si>
  <si>
    <t xml:space="preserve">   300万円以上   500万円未満</t>
    <rPh sb="6" eb="8">
      <t>マンエン</t>
    </rPh>
    <rPh sb="8" eb="10">
      <t>イジョウ</t>
    </rPh>
    <rPh sb="16" eb="17">
      <t>マン</t>
    </rPh>
    <rPh sb="17" eb="18">
      <t>エン</t>
    </rPh>
    <rPh sb="18" eb="20">
      <t>ミマン</t>
    </rPh>
    <phoneticPr fontId="4"/>
  </si>
  <si>
    <t xml:space="preserve">   500万円以上   700万円未満</t>
    <rPh sb="6" eb="8">
      <t>マンエン</t>
    </rPh>
    <rPh sb="8" eb="10">
      <t>イジョウ</t>
    </rPh>
    <rPh sb="16" eb="17">
      <t>マン</t>
    </rPh>
    <rPh sb="17" eb="18">
      <t>エン</t>
    </rPh>
    <rPh sb="18" eb="20">
      <t>ミマン</t>
    </rPh>
    <phoneticPr fontId="4"/>
  </si>
  <si>
    <t xml:space="preserve">   700万円以上 1,000万円未満</t>
    <rPh sb="6" eb="8">
      <t>マンエン</t>
    </rPh>
    <rPh sb="8" eb="10">
      <t>イジョウ</t>
    </rPh>
    <rPh sb="16" eb="17">
      <t>マン</t>
    </rPh>
    <rPh sb="17" eb="18">
      <t>エン</t>
    </rPh>
    <rPh sb="18" eb="20">
      <t>ミマン</t>
    </rPh>
    <phoneticPr fontId="4"/>
  </si>
  <si>
    <t xml:space="preserve"> 1,000万円以上</t>
    <rPh sb="6" eb="8">
      <t>マンエン</t>
    </rPh>
    <rPh sb="8" eb="10">
      <t>イジョウ</t>
    </rPh>
    <phoneticPr fontId="4"/>
  </si>
  <si>
    <t>⑷　経営耕地面積規模別農家数</t>
    <rPh sb="8" eb="10">
      <t>キボ</t>
    </rPh>
    <phoneticPr fontId="4"/>
  </si>
  <si>
    <t>販売農家のみ令和２年～ 単位：経営体数</t>
    <rPh sb="0" eb="4">
      <t>ハンバイノウカ</t>
    </rPh>
    <rPh sb="6" eb="8">
      <t>レイワ</t>
    </rPh>
    <rPh sb="9" eb="10">
      <t>ネン</t>
    </rPh>
    <rPh sb="12" eb="14">
      <t>タンイ</t>
    </rPh>
    <rPh sb="15" eb="19">
      <t>ケイエイタイスウ</t>
    </rPh>
    <phoneticPr fontId="3"/>
  </si>
  <si>
    <t xml:space="preserve"> 総農家数</t>
    <phoneticPr fontId="3"/>
  </si>
  <si>
    <t xml:space="preserve"> 自給的</t>
  </si>
  <si>
    <t xml:space="preserve"> 例外規定</t>
  </si>
  <si>
    <t xml:space="preserve"> 農家</t>
    <phoneticPr fontId="3"/>
  </si>
  <si>
    <t xml:space="preserve"> 0.1　～　0.3ha未満</t>
    <rPh sb="12" eb="14">
      <t>ミマン</t>
    </rPh>
    <phoneticPr fontId="4"/>
  </si>
  <si>
    <t>販売農家</t>
    <rPh sb="0" eb="2">
      <t>ハンバイ</t>
    </rPh>
    <rPh sb="2" eb="4">
      <t>ノウカ</t>
    </rPh>
    <phoneticPr fontId="4"/>
  </si>
  <si>
    <t xml:space="preserve"> 例外</t>
  </si>
  <si>
    <t xml:space="preserve"> 0.1ha 未満</t>
  </si>
  <si>
    <t xml:space="preserve"> 規定</t>
  </si>
  <si>
    <t xml:space="preserve"> 0.3　～　0.5ha未満</t>
    <rPh sb="12" eb="14">
      <t>ミマン</t>
    </rPh>
    <phoneticPr fontId="4"/>
  </si>
  <si>
    <t xml:space="preserve"> 0.5　～　1.0ha未満</t>
    <rPh sb="12" eb="14">
      <t>ミマン</t>
    </rPh>
    <phoneticPr fontId="4"/>
  </si>
  <si>
    <t xml:space="preserve"> 1.0　～　1.5ha未満</t>
    <rPh sb="12" eb="14">
      <t>ミマン</t>
    </rPh>
    <phoneticPr fontId="4"/>
  </si>
  <si>
    <t xml:space="preserve"> 1.5　～　2.0ha未満</t>
    <rPh sb="12" eb="14">
      <t>ミマン</t>
    </rPh>
    <phoneticPr fontId="4"/>
  </si>
  <si>
    <t xml:space="preserve"> 2.0　～　2.5ha未満</t>
    <rPh sb="12" eb="14">
      <t>ミマン</t>
    </rPh>
    <phoneticPr fontId="4"/>
  </si>
  <si>
    <t xml:space="preserve"> 2.5ha 以上</t>
    <phoneticPr fontId="4"/>
  </si>
  <si>
    <t>資料  農林水産省「農林業センサス」</t>
    <rPh sb="11" eb="12">
      <t>ハヤシ</t>
    </rPh>
    <phoneticPr fontId="4"/>
  </si>
  <si>
    <t>⑸　年齢別農家世帯員数</t>
    <phoneticPr fontId="4"/>
  </si>
  <si>
    <t>（各年２月１日現在　単位：人)</t>
    <phoneticPr fontId="4"/>
  </si>
  <si>
    <t>　総　数</t>
    <rPh sb="1" eb="2">
      <t>ソウ</t>
    </rPh>
    <rPh sb="3" eb="4">
      <t>スウ</t>
    </rPh>
    <phoneticPr fontId="4"/>
  </si>
  <si>
    <t xml:space="preserve">  14歳以下</t>
    <phoneticPr fontId="4"/>
  </si>
  <si>
    <t>　15歳</t>
    <rPh sb="3" eb="4">
      <t>サイ</t>
    </rPh>
    <phoneticPr fontId="4"/>
  </si>
  <si>
    <t xml:space="preserve">  16　～　19歳</t>
    <rPh sb="9" eb="10">
      <t>サイ</t>
    </rPh>
    <phoneticPr fontId="4"/>
  </si>
  <si>
    <t xml:space="preserve">  20　～　24</t>
    <phoneticPr fontId="4"/>
  </si>
  <si>
    <t xml:space="preserve">  25　～　29</t>
    <phoneticPr fontId="4"/>
  </si>
  <si>
    <t xml:space="preserve">  30　～　34</t>
    <phoneticPr fontId="4"/>
  </si>
  <si>
    <t xml:space="preserve">  35　～　39</t>
    <phoneticPr fontId="4"/>
  </si>
  <si>
    <t xml:space="preserve">  40　～　44</t>
    <phoneticPr fontId="4"/>
  </si>
  <si>
    <t xml:space="preserve">  45　～　49</t>
    <phoneticPr fontId="4"/>
  </si>
  <si>
    <t xml:space="preserve">  50　～　54</t>
    <phoneticPr fontId="4"/>
  </si>
  <si>
    <t xml:space="preserve">  55　～　59</t>
    <phoneticPr fontId="4"/>
  </si>
  <si>
    <t xml:space="preserve">  60　～　64</t>
    <phoneticPr fontId="4"/>
  </si>
  <si>
    <t xml:space="preserve">  65　～　69</t>
    <phoneticPr fontId="4"/>
  </si>
  <si>
    <t xml:space="preserve">  70　～　74</t>
    <phoneticPr fontId="4"/>
  </si>
  <si>
    <t xml:space="preserve">  75　～　79</t>
    <phoneticPr fontId="4"/>
  </si>
  <si>
    <t xml:space="preserve">  80　～　84</t>
    <phoneticPr fontId="4"/>
  </si>
  <si>
    <t xml:space="preserve">  85歳以上</t>
    <phoneticPr fontId="4"/>
  </si>
  <si>
    <t>資料  農林水産省「農林業センサス」</t>
    <rPh sb="11" eb="12">
      <t>リン</t>
    </rPh>
    <phoneticPr fontId="4"/>
  </si>
  <si>
    <t>⑹　年齢別農業就業人口(自営農業に主として従事した世帯員数)</t>
    <rPh sb="12" eb="14">
      <t>ジエイ</t>
    </rPh>
    <rPh sb="14" eb="16">
      <t>ノウギョウ</t>
    </rPh>
    <rPh sb="17" eb="18">
      <t>オモ</t>
    </rPh>
    <rPh sb="21" eb="23">
      <t>ジュウジ</t>
    </rPh>
    <rPh sb="25" eb="27">
      <t>セタイ</t>
    </rPh>
    <rPh sb="27" eb="29">
      <t>インスウ</t>
    </rPh>
    <phoneticPr fontId="4"/>
  </si>
  <si>
    <t xml:space="preserve">  15　～　19歳</t>
    <phoneticPr fontId="4"/>
  </si>
  <si>
    <t>-</t>
    <phoneticPr fontId="9"/>
  </si>
  <si>
    <t>⑺　就業状態別世帯員数</t>
    <phoneticPr fontId="4"/>
  </si>
  <si>
    <t xml:space="preserve"> 自営農業だけに従事した人</t>
    <phoneticPr fontId="4"/>
  </si>
  <si>
    <t xml:space="preserve"> 仕事が主の人</t>
  </si>
  <si>
    <t xml:space="preserve"> 農作業で機械を操作</t>
    <phoneticPr fontId="4"/>
  </si>
  <si>
    <t xml:space="preserve"> 家事・育児が主な人</t>
    <rPh sb="1" eb="3">
      <t>カジ</t>
    </rPh>
    <rPh sb="4" eb="6">
      <t>イクジ</t>
    </rPh>
    <rPh sb="7" eb="8">
      <t>オモ</t>
    </rPh>
    <rPh sb="9" eb="10">
      <t>ヒト</t>
    </rPh>
    <phoneticPr fontId="4"/>
  </si>
  <si>
    <t xml:space="preserve">  自営農業が主の人</t>
    <phoneticPr fontId="4"/>
  </si>
  <si>
    <t xml:space="preserve"> 農作業で機械を操作</t>
  </si>
  <si>
    <t xml:space="preserve">  その他の仕事が主の人</t>
    <phoneticPr fontId="4"/>
  </si>
  <si>
    <t xml:space="preserve"> 自営農業以外の農作業に従事</t>
  </si>
  <si>
    <t xml:space="preserve">  その他の仕事だけに従事した人</t>
    <phoneticPr fontId="4"/>
  </si>
  <si>
    <t xml:space="preserve">  仕事に従事しなかった人</t>
    <phoneticPr fontId="4"/>
  </si>
  <si>
    <t xml:space="preserve"> その他の人</t>
  </si>
  <si>
    <t>⑻　自営農業従事日数別従事者数(自営農業に従事した世帯員数)</t>
    <rPh sb="11" eb="14">
      <t>ジュウジシャ</t>
    </rPh>
    <rPh sb="14" eb="15">
      <t>スウ</t>
    </rPh>
    <rPh sb="16" eb="18">
      <t>ジエイ</t>
    </rPh>
    <rPh sb="18" eb="20">
      <t>ノウギョウ</t>
    </rPh>
    <rPh sb="21" eb="23">
      <t>ジュウジ</t>
    </rPh>
    <rPh sb="25" eb="27">
      <t>セタイ</t>
    </rPh>
    <rPh sb="27" eb="29">
      <t>インスウ</t>
    </rPh>
    <phoneticPr fontId="4"/>
  </si>
  <si>
    <t>(各年２月１日現在　単位：人)</t>
    <phoneticPr fontId="4"/>
  </si>
  <si>
    <t xml:space="preserve">   29日以下</t>
  </si>
  <si>
    <t xml:space="preserve">   30　～  59日</t>
    <rPh sb="11" eb="12">
      <t>ヒ</t>
    </rPh>
    <phoneticPr fontId="4"/>
  </si>
  <si>
    <t xml:space="preserve">   60　～  99</t>
    <phoneticPr fontId="4"/>
  </si>
  <si>
    <t xml:space="preserve">  100　～ 149</t>
    <phoneticPr fontId="4"/>
  </si>
  <si>
    <t xml:space="preserve">  150　～ 199</t>
    <phoneticPr fontId="4"/>
  </si>
  <si>
    <t xml:space="preserve">  200　～ 249</t>
    <phoneticPr fontId="4"/>
  </si>
  <si>
    <t xml:space="preserve">  250日以上</t>
    <phoneticPr fontId="4"/>
  </si>
  <si>
    <t>⑼　経営耕地面積</t>
    <phoneticPr fontId="4"/>
  </si>
  <si>
    <t>(各年２月１日現在　単位：ha)</t>
    <phoneticPr fontId="4"/>
  </si>
  <si>
    <t xml:space="preserve"> 総面積</t>
    <phoneticPr fontId="4"/>
  </si>
  <si>
    <t xml:space="preserve"> 田</t>
    <phoneticPr fontId="4"/>
  </si>
  <si>
    <t xml:space="preserve"> 稲を作った田</t>
    <phoneticPr fontId="4"/>
  </si>
  <si>
    <t xml:space="preserve"> 二毛作をした田</t>
  </si>
  <si>
    <t xml:space="preserve"> 過去1年間に稲以外の作物だけを作った田</t>
    <phoneticPr fontId="4"/>
  </si>
  <si>
    <t xml:space="preserve"> 過去1年間に作付けしなかった田</t>
    <phoneticPr fontId="4"/>
  </si>
  <si>
    <t xml:space="preserve"> 畑（樹園地を除く）</t>
    <phoneticPr fontId="4"/>
  </si>
  <si>
    <t xml:space="preserve"> 普通畑</t>
    <phoneticPr fontId="4"/>
  </si>
  <si>
    <t xml:space="preserve"> 牧草専用地</t>
    <rPh sb="1" eb="3">
      <t>ボクソウ</t>
    </rPh>
    <rPh sb="3" eb="5">
      <t>センヨウ</t>
    </rPh>
    <phoneticPr fontId="4"/>
  </si>
  <si>
    <t xml:space="preserve"> 過去1年間に作付けしなかった畑</t>
    <phoneticPr fontId="4"/>
  </si>
  <si>
    <t xml:space="preserve"> 樹園地</t>
    <phoneticPr fontId="4"/>
  </si>
  <si>
    <t xml:space="preserve"> 果樹園</t>
    <phoneticPr fontId="4"/>
  </si>
  <si>
    <t xml:space="preserve"> 茶　園</t>
    <phoneticPr fontId="4"/>
  </si>
  <si>
    <t xml:space="preserve"> その他の樹園地</t>
    <phoneticPr fontId="4"/>
  </si>
  <si>
    <t>⑽　農業用機械所有台数</t>
    <rPh sb="7" eb="9">
      <t>ショユウ</t>
    </rPh>
    <phoneticPr fontId="4"/>
  </si>
  <si>
    <t>(各年２月１日現在　単位：台)</t>
    <rPh sb="13" eb="14">
      <t>ダイ</t>
    </rPh>
    <phoneticPr fontId="4"/>
  </si>
  <si>
    <t>個 人 所 有</t>
    <rPh sb="0" eb="1">
      <t>コ</t>
    </rPh>
    <rPh sb="2" eb="3">
      <t>ヒト</t>
    </rPh>
    <rPh sb="4" eb="5">
      <t>トコロ</t>
    </rPh>
    <rPh sb="6" eb="7">
      <t>ユウ</t>
    </rPh>
    <phoneticPr fontId="4"/>
  </si>
  <si>
    <r>
      <t xml:space="preserve"> </t>
    </r>
    <r>
      <rPr>
        <sz val="11"/>
        <color theme="1"/>
        <rFont val="ＭＳ 明朝"/>
        <family val="1"/>
        <charset val="128"/>
      </rPr>
      <t>動力耕うん機･農用ﾄﾗｸﾀｰ</t>
    </r>
    <phoneticPr fontId="3"/>
  </si>
  <si>
    <t xml:space="preserve"> 歩行型</t>
  </si>
  <si>
    <t>乗用型</t>
    <rPh sb="1" eb="2">
      <t>ヨウ</t>
    </rPh>
    <rPh sb="2" eb="3">
      <t>ガタ</t>
    </rPh>
    <phoneticPr fontId="4"/>
  </si>
  <si>
    <t xml:space="preserve"> 15馬力未満</t>
  </si>
  <si>
    <t xml:space="preserve"> 15～30</t>
  </si>
  <si>
    <t xml:space="preserve"> 30馬力以上</t>
  </si>
  <si>
    <t xml:space="preserve"> 動力防除機</t>
  </si>
  <si>
    <t xml:space="preserve"> 乗用型ｽﾋﾟｰﾄﾞｽﾌﾟﾚﾔｰ</t>
  </si>
  <si>
    <t xml:space="preserve">    -</t>
    <phoneticPr fontId="4"/>
  </si>
  <si>
    <t xml:space="preserve"> 動力田植機</t>
  </si>
  <si>
    <t xml:space="preserve"> バインダー</t>
  </si>
  <si>
    <t xml:space="preserve"> 自脱コンバイン</t>
  </si>
  <si>
    <t xml:space="preserve"> 米麦用乾燥機</t>
  </si>
  <si>
    <t>⑾　農地転用許可面積</t>
    <phoneticPr fontId="4"/>
  </si>
  <si>
    <t>(単位：件・㎡)</t>
    <rPh sb="4" eb="5">
      <t>ケン</t>
    </rPh>
    <phoneticPr fontId="4"/>
  </si>
  <si>
    <t>件 数</t>
  </si>
  <si>
    <t>面 積</t>
  </si>
  <si>
    <t>件 数</t>
    <phoneticPr fontId="4"/>
  </si>
  <si>
    <t>面 積</t>
    <phoneticPr fontId="4"/>
  </si>
  <si>
    <t xml:space="preserve"> 宅　地</t>
    <phoneticPr fontId="4"/>
  </si>
  <si>
    <t xml:space="preserve"> その他</t>
  </si>
  <si>
    <t xml:space="preserve"> 市街化調整区域内</t>
  </si>
  <si>
    <t xml:space="preserve"> 市街化区域内</t>
  </si>
  <si>
    <t>資料  産業観光課</t>
    <rPh sb="4" eb="6">
      <t>サンギョウ</t>
    </rPh>
    <rPh sb="6" eb="8">
      <t>カンコウ</t>
    </rPh>
    <rPh sb="8" eb="9">
      <t>カ</t>
    </rPh>
    <phoneticPr fontId="4"/>
  </si>
  <si>
    <t>　　　宅地は併用住宅地を含む。</t>
    <rPh sb="3" eb="5">
      <t>タクチ</t>
    </rPh>
    <rPh sb="6" eb="8">
      <t>ヘイヨウ</t>
    </rPh>
    <rPh sb="8" eb="10">
      <t>ジュウタク</t>
    </rPh>
    <rPh sb="10" eb="11">
      <t>チ</t>
    </rPh>
    <rPh sb="12" eb="13">
      <t>フク</t>
    </rPh>
    <phoneticPr fontId="4"/>
  </si>
  <si>
    <t>⑴　従業者規模別事業所数(従業員４人以上の事業所)</t>
    <rPh sb="13" eb="16">
      <t>ジュウギョウイン</t>
    </rPh>
    <rPh sb="17" eb="20">
      <t>ニンイジョウ</t>
    </rPh>
    <rPh sb="21" eb="24">
      <t>ジギョウショ</t>
    </rPh>
    <phoneticPr fontId="4"/>
  </si>
  <si>
    <t>（各年６月１日現在　単位：事業所)</t>
    <rPh sb="1" eb="3">
      <t>カクネン</t>
    </rPh>
    <rPh sb="4" eb="5">
      <t>ガツ</t>
    </rPh>
    <rPh sb="6" eb="7">
      <t>ニチ</t>
    </rPh>
    <phoneticPr fontId="4"/>
  </si>
  <si>
    <t>令和元年</t>
    <rPh sb="0" eb="2">
      <t>レイワ</t>
    </rPh>
    <rPh sb="2" eb="3">
      <t>ガン</t>
    </rPh>
    <rPh sb="3" eb="4">
      <t>ネン</t>
    </rPh>
    <phoneticPr fontId="4"/>
  </si>
  <si>
    <t xml:space="preserve">   4　～   9人</t>
    <rPh sb="10" eb="11">
      <t>ニン</t>
    </rPh>
    <phoneticPr fontId="4"/>
  </si>
  <si>
    <t xml:space="preserve">  10　～  19</t>
    <phoneticPr fontId="4"/>
  </si>
  <si>
    <t xml:space="preserve">  20　～  29</t>
    <phoneticPr fontId="4"/>
  </si>
  <si>
    <t xml:space="preserve">  30　～  49</t>
    <phoneticPr fontId="4"/>
  </si>
  <si>
    <t xml:space="preserve">  50　～  99</t>
    <phoneticPr fontId="4"/>
  </si>
  <si>
    <t xml:space="preserve"> 100　～ 299</t>
    <phoneticPr fontId="4"/>
  </si>
  <si>
    <t xml:space="preserve"> 300人以上</t>
    <phoneticPr fontId="4"/>
  </si>
  <si>
    <t>資料  平成30年～令和３年は県知事直轄組織「静岡県の工業」、令和４年以降は経済構造調査実態調査</t>
    <rPh sb="4" eb="6">
      <t>ヘイセイ</t>
    </rPh>
    <rPh sb="8" eb="9">
      <t>ネン</t>
    </rPh>
    <rPh sb="10" eb="12">
      <t>レイワ</t>
    </rPh>
    <rPh sb="13" eb="14">
      <t>ネン</t>
    </rPh>
    <rPh sb="16" eb="22">
      <t>チジチョッカツソシキ</t>
    </rPh>
    <rPh sb="23" eb="26">
      <t>シズオカケン</t>
    </rPh>
    <rPh sb="27" eb="29">
      <t>コウギョウ</t>
    </rPh>
    <rPh sb="31" eb="33">
      <t>レイワ</t>
    </rPh>
    <rPh sb="34" eb="35">
      <t>ネン</t>
    </rPh>
    <rPh sb="35" eb="37">
      <t>イコウ</t>
    </rPh>
    <rPh sb="38" eb="44">
      <t>ケイザイコウゾウチョウサ</t>
    </rPh>
    <rPh sb="44" eb="48">
      <t>ジッタイチョウサ</t>
    </rPh>
    <phoneticPr fontId="4"/>
  </si>
  <si>
    <t>⑵　従業者規模別従業者数(従業員４人以上の事業所)</t>
    <rPh sb="13" eb="16">
      <t>ジュウギョウイン</t>
    </rPh>
    <rPh sb="17" eb="20">
      <t>ニンイジョウ</t>
    </rPh>
    <rPh sb="21" eb="24">
      <t>ジギョウショ</t>
    </rPh>
    <phoneticPr fontId="4"/>
  </si>
  <si>
    <t>（各年６月１日現在　単位：人)</t>
    <rPh sb="1" eb="3">
      <t>カクネン</t>
    </rPh>
    <rPh sb="4" eb="5">
      <t>ガツ</t>
    </rPh>
    <rPh sb="6" eb="7">
      <t>ニチ</t>
    </rPh>
    <rPh sb="13" eb="14">
      <t>ニン</t>
    </rPh>
    <phoneticPr fontId="4"/>
  </si>
  <si>
    <t>令和元年</t>
    <rPh sb="0" eb="1">
      <t>レイ</t>
    </rPh>
    <rPh sb="1" eb="2">
      <t>ワ</t>
    </rPh>
    <rPh sb="2" eb="4">
      <t>ガンネン</t>
    </rPh>
    <phoneticPr fontId="4"/>
  </si>
  <si>
    <t>⑶　従業者規模別製造品出荷額等(従業員４人以上の事業所)</t>
    <rPh sb="16" eb="19">
      <t>ジュウギョウイン</t>
    </rPh>
    <rPh sb="20" eb="23">
      <t>ニンイジョウ</t>
    </rPh>
    <rPh sb="24" eb="27">
      <t>ジギョウショ</t>
    </rPh>
    <phoneticPr fontId="4"/>
  </si>
  <si>
    <t>（単位：万円)</t>
    <rPh sb="4" eb="5">
      <t>マン</t>
    </rPh>
    <rPh sb="5" eb="6">
      <t>エン</t>
    </rPh>
    <phoneticPr fontId="4"/>
  </si>
  <si>
    <t>令和２年</t>
    <rPh sb="0" eb="1">
      <t>レイ</t>
    </rPh>
    <rPh sb="1" eb="2">
      <t>ワ</t>
    </rPh>
    <rPh sb="3" eb="4">
      <t>ネン</t>
    </rPh>
    <phoneticPr fontId="4"/>
  </si>
  <si>
    <t>令和３年</t>
    <rPh sb="0" eb="1">
      <t>レイ</t>
    </rPh>
    <rPh sb="1" eb="2">
      <t>ワ</t>
    </rPh>
    <rPh sb="3" eb="4">
      <t>ネン</t>
    </rPh>
    <phoneticPr fontId="4"/>
  </si>
  <si>
    <t>令和４年</t>
    <rPh sb="0" eb="1">
      <t>レイ</t>
    </rPh>
    <rPh sb="1" eb="2">
      <t>ワ</t>
    </rPh>
    <rPh sb="3" eb="4">
      <t>ネン</t>
    </rPh>
    <phoneticPr fontId="4"/>
  </si>
  <si>
    <t>Ⅹ</t>
  </si>
  <si>
    <t>資料  平成29年～令和２年は県知事直轄組織「静岡県の工業」、令和３年以降は経済構造調査実態調査</t>
    <rPh sb="4" eb="6">
      <t>ヘイセイ</t>
    </rPh>
    <rPh sb="8" eb="9">
      <t>ネン</t>
    </rPh>
    <rPh sb="10" eb="12">
      <t>レイワ</t>
    </rPh>
    <rPh sb="13" eb="14">
      <t>ネン</t>
    </rPh>
    <rPh sb="16" eb="22">
      <t>チジチョッカツソシキ</t>
    </rPh>
    <rPh sb="23" eb="26">
      <t>シズオカケン</t>
    </rPh>
    <rPh sb="27" eb="29">
      <t>コウギョウ</t>
    </rPh>
    <rPh sb="31" eb="33">
      <t>レイワ</t>
    </rPh>
    <rPh sb="34" eb="35">
      <t>ネン</t>
    </rPh>
    <rPh sb="35" eb="37">
      <t>イコウ</t>
    </rPh>
    <rPh sb="38" eb="44">
      <t>ケイザイコウゾウチョウサ</t>
    </rPh>
    <rPh sb="44" eb="48">
      <t>ジッタイチョウサ</t>
    </rPh>
    <phoneticPr fontId="4"/>
  </si>
  <si>
    <t>⑷　産業中分類別事業所数(従業者４人以上の事業所)</t>
    <phoneticPr fontId="4"/>
  </si>
  <si>
    <t>産 業 中 分 類</t>
    <phoneticPr fontId="4"/>
  </si>
  <si>
    <t xml:space="preserve"> 製造業計</t>
  </si>
  <si>
    <t xml:space="preserve"> 食料品</t>
    <phoneticPr fontId="4"/>
  </si>
  <si>
    <t xml:space="preserve"> 飲料・たばこ・飼料</t>
    <phoneticPr fontId="4"/>
  </si>
  <si>
    <t xml:space="preserve"> 繊維工業</t>
    <phoneticPr fontId="4"/>
  </si>
  <si>
    <t xml:space="preserve"> 木材・木製品</t>
    <phoneticPr fontId="4"/>
  </si>
  <si>
    <t xml:space="preserve"> 家具・装備品</t>
    <phoneticPr fontId="4"/>
  </si>
  <si>
    <t xml:space="preserve"> パルプ・紙・紙加工品</t>
    <rPh sb="7" eb="8">
      <t>カミ</t>
    </rPh>
    <rPh sb="8" eb="10">
      <t>カコウ</t>
    </rPh>
    <rPh sb="10" eb="11">
      <t>ヒン</t>
    </rPh>
    <phoneticPr fontId="4"/>
  </si>
  <si>
    <t xml:space="preserve"> 印刷・同関連</t>
    <rPh sb="4" eb="5">
      <t>ドウ</t>
    </rPh>
    <rPh sb="5" eb="7">
      <t>カンレン</t>
    </rPh>
    <phoneticPr fontId="4"/>
  </si>
  <si>
    <t xml:space="preserve"> 化学工業</t>
    <phoneticPr fontId="4"/>
  </si>
  <si>
    <t xml:space="preserve"> 石油・石炭製品</t>
    <rPh sb="6" eb="8">
      <t>セイヒン</t>
    </rPh>
    <phoneticPr fontId="4"/>
  </si>
  <si>
    <t xml:space="preserve"> プラスチック製品</t>
    <phoneticPr fontId="4"/>
  </si>
  <si>
    <t xml:space="preserve"> ゴム製品</t>
    <phoneticPr fontId="4"/>
  </si>
  <si>
    <t xml:space="preserve"> なめし革・同製品・毛皮</t>
    <rPh sb="10" eb="12">
      <t>ケガワ</t>
    </rPh>
    <phoneticPr fontId="4"/>
  </si>
  <si>
    <t xml:space="preserve"> 窯業・土石製品</t>
    <rPh sb="6" eb="8">
      <t>セイヒン</t>
    </rPh>
    <phoneticPr fontId="4"/>
  </si>
  <si>
    <t xml:space="preserve"> 鉄鋼業</t>
    <phoneticPr fontId="4"/>
  </si>
  <si>
    <t xml:space="preserve"> 非鉄金属</t>
    <phoneticPr fontId="4"/>
  </si>
  <si>
    <t xml:space="preserve"> 金属製品</t>
    <phoneticPr fontId="4"/>
  </si>
  <si>
    <t xml:space="preserve"> はん用機械器具</t>
    <rPh sb="3" eb="4">
      <t>ヨウ</t>
    </rPh>
    <rPh sb="4" eb="6">
      <t>キカイ</t>
    </rPh>
    <rPh sb="6" eb="8">
      <t>キグ</t>
    </rPh>
    <phoneticPr fontId="4"/>
  </si>
  <si>
    <t xml:space="preserve"> 生産用機械器具</t>
    <rPh sb="1" eb="3">
      <t>セイサン</t>
    </rPh>
    <rPh sb="3" eb="4">
      <t>ヨウ</t>
    </rPh>
    <rPh sb="4" eb="6">
      <t>キカイ</t>
    </rPh>
    <rPh sb="6" eb="8">
      <t>キグ</t>
    </rPh>
    <phoneticPr fontId="4"/>
  </si>
  <si>
    <t xml:space="preserve"> 業務用機械器具</t>
    <rPh sb="1" eb="4">
      <t>ギョウムヨウ</t>
    </rPh>
    <rPh sb="4" eb="6">
      <t>キカイ</t>
    </rPh>
    <rPh sb="6" eb="8">
      <t>キグ</t>
    </rPh>
    <phoneticPr fontId="4"/>
  </si>
  <si>
    <t xml:space="preserve"> 電子部品・デバイス</t>
    <rPh sb="1" eb="3">
      <t>デンシ</t>
    </rPh>
    <rPh sb="3" eb="5">
      <t>ブヒン</t>
    </rPh>
    <phoneticPr fontId="4"/>
  </si>
  <si>
    <t xml:space="preserve"> 電気機械器具</t>
    <rPh sb="5" eb="7">
      <t>キグ</t>
    </rPh>
    <phoneticPr fontId="4"/>
  </si>
  <si>
    <t xml:space="preserve"> 情報通信機械器具</t>
    <rPh sb="1" eb="3">
      <t>ジョウホウ</t>
    </rPh>
    <rPh sb="3" eb="5">
      <t>ツウシン</t>
    </rPh>
    <rPh sb="5" eb="7">
      <t>キカイ</t>
    </rPh>
    <rPh sb="7" eb="9">
      <t>キグ</t>
    </rPh>
    <phoneticPr fontId="4"/>
  </si>
  <si>
    <t xml:space="preserve"> 輸送用機械器具</t>
    <rPh sb="3" eb="4">
      <t>ヨウ</t>
    </rPh>
    <rPh sb="6" eb="8">
      <t>キグ</t>
    </rPh>
    <phoneticPr fontId="4"/>
  </si>
  <si>
    <t xml:space="preserve"> その他の製造業</t>
    <rPh sb="5" eb="8">
      <t>セイゾウギョウ</t>
    </rPh>
    <phoneticPr fontId="4"/>
  </si>
  <si>
    <t>⑸　産業中分類別従業者数(従業者４人以上の事業所)</t>
    <phoneticPr fontId="4"/>
  </si>
  <si>
    <t>令和５年</t>
    <rPh sb="0" eb="2">
      <t>レイワ</t>
    </rPh>
    <rPh sb="3" eb="4">
      <t>ネン</t>
    </rPh>
    <phoneticPr fontId="4"/>
  </si>
  <si>
    <t>⑹　産業中分類別現金給与総額(従業者４人以上の事業所)</t>
    <phoneticPr fontId="4"/>
  </si>
  <si>
    <t>（単位：万円）</t>
    <rPh sb="4" eb="6">
      <t>マンエン</t>
    </rPh>
    <phoneticPr fontId="4"/>
  </si>
  <si>
    <t>平成28年</t>
    <rPh sb="0" eb="2">
      <t>ヘイセイ</t>
    </rPh>
    <rPh sb="4" eb="5">
      <t>ネン</t>
    </rPh>
    <phoneticPr fontId="4"/>
  </si>
  <si>
    <t>平成29年</t>
    <rPh sb="0" eb="2">
      <t>ヘイセイ</t>
    </rPh>
    <rPh sb="4" eb="5">
      <t>ネン</t>
    </rPh>
    <phoneticPr fontId="4"/>
  </si>
  <si>
    <t>Ｘ</t>
  </si>
  <si>
    <t>Ｘ</t>
    <phoneticPr fontId="9"/>
  </si>
  <si>
    <t>資料  県知事直轄組織「静岡県の工業」</t>
    <rPh sb="5" eb="11">
      <t>チジチョッカツソシキ</t>
    </rPh>
    <rPh sb="12" eb="15">
      <t>シズオカケン</t>
    </rPh>
    <rPh sb="16" eb="18">
      <t>コウギョウ</t>
    </rPh>
    <phoneticPr fontId="4"/>
  </si>
  <si>
    <t>⑺　産業中分類別原材料使用額等(従業者４人以上の事業所)</t>
    <phoneticPr fontId="4"/>
  </si>
  <si>
    <t>⑴　産業小分類別卸売事業所数</t>
    <rPh sb="4" eb="5">
      <t>ショウ</t>
    </rPh>
    <phoneticPr fontId="4"/>
  </si>
  <si>
    <t>(平成26年は７月１日、平成16・19・28・令和３年は６月１日現在　単位：事業所)</t>
    <rPh sb="35" eb="37">
      <t>タンイ</t>
    </rPh>
    <rPh sb="38" eb="40">
      <t>ジギョウ</t>
    </rPh>
    <rPh sb="40" eb="41">
      <t>ショ</t>
    </rPh>
    <phoneticPr fontId="4"/>
  </si>
  <si>
    <t>産 業 小 分 類</t>
    <rPh sb="4" eb="5">
      <t>ショウ</t>
    </rPh>
    <phoneticPr fontId="4"/>
  </si>
  <si>
    <t>平成16年</t>
    <phoneticPr fontId="4"/>
  </si>
  <si>
    <t>平成19年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</si>
  <si>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</si>
  <si>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 xml:space="preserve"> 卸売業計</t>
    <rPh sb="1" eb="2">
      <t>オロシ</t>
    </rPh>
    <phoneticPr fontId="4"/>
  </si>
  <si>
    <t xml:space="preserve"> 各種商品卸売業</t>
    <phoneticPr fontId="3"/>
  </si>
  <si>
    <t xml:space="preserve"> 繊維・衣服等卸売業</t>
    <phoneticPr fontId="3"/>
  </si>
  <si>
    <t xml:space="preserve"> 繊維品卸売業(衣類・身の回り品を除く)</t>
    <rPh sb="1" eb="3">
      <t>センイ</t>
    </rPh>
    <rPh sb="3" eb="4">
      <t>ヒン</t>
    </rPh>
    <rPh sb="4" eb="5">
      <t>オロシ</t>
    </rPh>
    <rPh sb="5" eb="6">
      <t>ウ</t>
    </rPh>
    <rPh sb="6" eb="7">
      <t>ギョウ</t>
    </rPh>
    <rPh sb="8" eb="10">
      <t>イルイ</t>
    </rPh>
    <rPh sb="11" eb="12">
      <t>ミ</t>
    </rPh>
    <rPh sb="13" eb="14">
      <t>マワ</t>
    </rPh>
    <rPh sb="15" eb="16">
      <t>ヒン</t>
    </rPh>
    <rPh sb="17" eb="18">
      <t>ノゾ</t>
    </rPh>
    <phoneticPr fontId="3"/>
  </si>
  <si>
    <t xml:space="preserve"> 衣服卸売業</t>
    <rPh sb="1" eb="3">
      <t>イフク</t>
    </rPh>
    <rPh sb="3" eb="6">
      <t>オロシウリギョウ</t>
    </rPh>
    <phoneticPr fontId="3"/>
  </si>
  <si>
    <t xml:space="preserve"> 身の回り品卸売業</t>
    <rPh sb="1" eb="2">
      <t>ミ</t>
    </rPh>
    <rPh sb="3" eb="4">
      <t>マワ</t>
    </rPh>
    <rPh sb="5" eb="6">
      <t>ヒン</t>
    </rPh>
    <rPh sb="6" eb="9">
      <t>オロシウリギョウ</t>
    </rPh>
    <phoneticPr fontId="3"/>
  </si>
  <si>
    <t xml:space="preserve"> 飲食料品卸売業</t>
    <phoneticPr fontId="3"/>
  </si>
  <si>
    <t xml:space="preserve"> 農畜産物・水産物卸売業</t>
    <rPh sb="1" eb="2">
      <t>ノウ</t>
    </rPh>
    <rPh sb="2" eb="5">
      <t>チクサンブツ</t>
    </rPh>
    <rPh sb="6" eb="8">
      <t>スイサン</t>
    </rPh>
    <rPh sb="8" eb="9">
      <t>ブツ</t>
    </rPh>
    <rPh sb="9" eb="11">
      <t>オロシウ</t>
    </rPh>
    <rPh sb="11" eb="12">
      <t>ギョウ</t>
    </rPh>
    <phoneticPr fontId="3"/>
  </si>
  <si>
    <t xml:space="preserve"> 食料・飲料卸売業</t>
    <rPh sb="1" eb="3">
      <t>ショクリョウ</t>
    </rPh>
    <rPh sb="4" eb="6">
      <t>インリョウ</t>
    </rPh>
    <rPh sb="6" eb="8">
      <t>オロシウ</t>
    </rPh>
    <rPh sb="8" eb="9">
      <t>ギョウ</t>
    </rPh>
    <phoneticPr fontId="3"/>
  </si>
  <si>
    <t xml:space="preserve"> 建築材料､鉱物･金属材料等卸売業</t>
    <phoneticPr fontId="3"/>
  </si>
  <si>
    <t xml:space="preserve"> 建築材料卸売業</t>
    <rPh sb="1" eb="3">
      <t>ケンチク</t>
    </rPh>
    <rPh sb="3" eb="5">
      <t>ザイリョウ</t>
    </rPh>
    <rPh sb="5" eb="7">
      <t>オロシウ</t>
    </rPh>
    <rPh sb="7" eb="8">
      <t>ギョウ</t>
    </rPh>
    <phoneticPr fontId="3"/>
  </si>
  <si>
    <t xml:space="preserve"> 化学製品卸売業</t>
    <rPh sb="1" eb="3">
      <t>カガク</t>
    </rPh>
    <rPh sb="3" eb="5">
      <t>セイヒン</t>
    </rPh>
    <rPh sb="5" eb="6">
      <t>オロシ</t>
    </rPh>
    <rPh sb="6" eb="7">
      <t>ウ</t>
    </rPh>
    <rPh sb="7" eb="8">
      <t>ギョウ</t>
    </rPh>
    <phoneticPr fontId="3"/>
  </si>
  <si>
    <t xml:space="preserve"> 石油・鉱物卸売業</t>
    <rPh sb="1" eb="3">
      <t>セキユ</t>
    </rPh>
    <rPh sb="4" eb="6">
      <t>コウブツ</t>
    </rPh>
    <rPh sb="6" eb="9">
      <t>オロシウリギョウ</t>
    </rPh>
    <phoneticPr fontId="3"/>
  </si>
  <si>
    <t xml:space="preserve"> 鉄鋼製品卸売業</t>
    <rPh sb="1" eb="3">
      <t>テッコウ</t>
    </rPh>
    <rPh sb="3" eb="5">
      <t>セイヒン</t>
    </rPh>
    <rPh sb="5" eb="8">
      <t>オロシウリギョウ</t>
    </rPh>
    <phoneticPr fontId="3"/>
  </si>
  <si>
    <t xml:space="preserve"> 非鉄金属卸売業</t>
    <rPh sb="1" eb="3">
      <t>ヒテツ</t>
    </rPh>
    <rPh sb="3" eb="5">
      <t>キンゾク</t>
    </rPh>
    <rPh sb="5" eb="8">
      <t>オロシウリギョウ</t>
    </rPh>
    <phoneticPr fontId="3"/>
  </si>
  <si>
    <t xml:space="preserve"> 再生資源卸売業</t>
    <rPh sb="1" eb="3">
      <t>サイセイ</t>
    </rPh>
    <rPh sb="3" eb="5">
      <t>シゲン</t>
    </rPh>
    <rPh sb="5" eb="8">
      <t>オロシウリギョウ</t>
    </rPh>
    <phoneticPr fontId="3"/>
  </si>
  <si>
    <t xml:space="preserve"> 機械器具卸売業</t>
    <phoneticPr fontId="3"/>
  </si>
  <si>
    <t xml:space="preserve"> 産業機械器具卸売業</t>
    <rPh sb="1" eb="3">
      <t>サンギョウ</t>
    </rPh>
    <rPh sb="3" eb="5">
      <t>キカイ</t>
    </rPh>
    <rPh sb="5" eb="7">
      <t>キグ</t>
    </rPh>
    <rPh sb="7" eb="10">
      <t>オロシウリギョウ</t>
    </rPh>
    <phoneticPr fontId="3"/>
  </si>
  <si>
    <t xml:space="preserve"> 自動車卸売業</t>
    <rPh sb="1" eb="4">
      <t>ジドウシャ</t>
    </rPh>
    <rPh sb="4" eb="6">
      <t>オロシウ</t>
    </rPh>
    <rPh sb="6" eb="7">
      <t>ギョウ</t>
    </rPh>
    <phoneticPr fontId="3"/>
  </si>
  <si>
    <t xml:space="preserve"> 電気機械器具卸売業</t>
    <rPh sb="1" eb="3">
      <t>デンキ</t>
    </rPh>
    <rPh sb="3" eb="5">
      <t>キカイ</t>
    </rPh>
    <rPh sb="5" eb="7">
      <t>キグ</t>
    </rPh>
    <rPh sb="7" eb="10">
      <t>オロシウリギョウ</t>
    </rPh>
    <phoneticPr fontId="3"/>
  </si>
  <si>
    <t xml:space="preserve"> その他の機械器具卸売業</t>
    <rPh sb="3" eb="4">
      <t>タ</t>
    </rPh>
    <rPh sb="5" eb="7">
      <t>キカイ</t>
    </rPh>
    <rPh sb="7" eb="9">
      <t>キグ</t>
    </rPh>
    <rPh sb="9" eb="10">
      <t>オロシ</t>
    </rPh>
    <rPh sb="10" eb="11">
      <t>ウ</t>
    </rPh>
    <phoneticPr fontId="3"/>
  </si>
  <si>
    <t xml:space="preserve"> その他の卸売業</t>
    <phoneticPr fontId="3"/>
  </si>
  <si>
    <t xml:space="preserve"> 家具・建具・じゅう器等卸売業</t>
    <rPh sb="1" eb="3">
      <t>カグ</t>
    </rPh>
    <rPh sb="4" eb="5">
      <t>タ</t>
    </rPh>
    <rPh sb="5" eb="6">
      <t>グ</t>
    </rPh>
    <rPh sb="10" eb="11">
      <t>キ</t>
    </rPh>
    <rPh sb="11" eb="12">
      <t>トウ</t>
    </rPh>
    <rPh sb="12" eb="15">
      <t>オロシウリギョウ</t>
    </rPh>
    <phoneticPr fontId="3"/>
  </si>
  <si>
    <t xml:space="preserve"> 医薬品・化粧品等卸売業</t>
    <rPh sb="1" eb="4">
      <t>イヤクヒン</t>
    </rPh>
    <rPh sb="5" eb="8">
      <t>ケショウヒン</t>
    </rPh>
    <rPh sb="8" eb="9">
      <t>トウ</t>
    </rPh>
    <rPh sb="9" eb="12">
      <t>オロシウリギョウ</t>
    </rPh>
    <phoneticPr fontId="3"/>
  </si>
  <si>
    <t xml:space="preserve"> 紙・紙製品卸売業</t>
    <rPh sb="1" eb="2">
      <t>カミ</t>
    </rPh>
    <rPh sb="3" eb="4">
      <t>カミ</t>
    </rPh>
    <rPh sb="4" eb="6">
      <t>セイヒン</t>
    </rPh>
    <rPh sb="6" eb="9">
      <t>オロシウリギョウ</t>
    </rPh>
    <phoneticPr fontId="3"/>
  </si>
  <si>
    <t xml:space="preserve"> 他に分類されない卸売業</t>
    <rPh sb="1" eb="2">
      <t>ホカ</t>
    </rPh>
    <rPh sb="3" eb="5">
      <t>ブンルイ</t>
    </rPh>
    <rPh sb="9" eb="12">
      <t>オロシウリギョウ</t>
    </rPh>
    <phoneticPr fontId="3"/>
  </si>
  <si>
    <t>資料  平成26年以前は県知事直轄組織「商業統計調査報告書」、平成28年以降は県知事直轄組織「静岡県の商業」</t>
    <rPh sb="0" eb="2">
      <t>シリョウ</t>
    </rPh>
    <rPh sb="4" eb="6">
      <t>ヘイセイ</t>
    </rPh>
    <rPh sb="8" eb="9">
      <t>ネン</t>
    </rPh>
    <rPh sb="9" eb="11">
      <t>イゼン</t>
    </rPh>
    <rPh sb="12" eb="13">
      <t>ケン</t>
    </rPh>
    <rPh sb="13" eb="15">
      <t>チジ</t>
    </rPh>
    <rPh sb="15" eb="17">
      <t>チョッカツ</t>
    </rPh>
    <rPh sb="17" eb="19">
      <t>ソシキ</t>
    </rPh>
    <rPh sb="19" eb="20">
      <t>ヒロベ</t>
    </rPh>
    <rPh sb="20" eb="22">
      <t>ショウギョウ</t>
    </rPh>
    <rPh sb="22" eb="24">
      <t>トウケイ</t>
    </rPh>
    <rPh sb="24" eb="26">
      <t>チョウサ</t>
    </rPh>
    <rPh sb="26" eb="28">
      <t>ホウコク</t>
    </rPh>
    <rPh sb="28" eb="29">
      <t>ショ</t>
    </rPh>
    <rPh sb="31" eb="33">
      <t>ヘイセイ</t>
    </rPh>
    <rPh sb="35" eb="36">
      <t>ネン</t>
    </rPh>
    <rPh sb="36" eb="38">
      <t>イコウ</t>
    </rPh>
    <rPh sb="39" eb="42">
      <t>ケンチジ</t>
    </rPh>
    <rPh sb="42" eb="44">
      <t>チョッカツ</t>
    </rPh>
    <rPh sb="44" eb="46">
      <t>ソシキ</t>
    </rPh>
    <rPh sb="47" eb="50">
      <t>シズオカケン</t>
    </rPh>
    <rPh sb="51" eb="53">
      <t>ショウギョウ</t>
    </rPh>
    <phoneticPr fontId="4"/>
  </si>
  <si>
    <t>⑵　産業小分類別卸売従業者数</t>
    <rPh sb="4" eb="5">
      <t>ショウ</t>
    </rPh>
    <phoneticPr fontId="4"/>
  </si>
  <si>
    <t>(平成26年は７月１日、平成16・19・28・令和３年は６月１日現在　単位：人)</t>
    <rPh sb="1" eb="3">
      <t>ヘイセイ</t>
    </rPh>
    <rPh sb="5" eb="6">
      <t>ネン</t>
    </rPh>
    <rPh sb="8" eb="9">
      <t>ガツ</t>
    </rPh>
    <rPh sb="10" eb="11">
      <t>ニチ</t>
    </rPh>
    <rPh sb="12" eb="14">
      <t>ヘイセイ</t>
    </rPh>
    <rPh sb="23" eb="25">
      <t>レイワ</t>
    </rPh>
    <rPh sb="26" eb="27">
      <t>ネン</t>
    </rPh>
    <rPh sb="29" eb="30">
      <t>ガツ</t>
    </rPh>
    <rPh sb="31" eb="34">
      <t>ニチゲンザイ</t>
    </rPh>
    <rPh sb="38" eb="39">
      <t>ヒト</t>
    </rPh>
    <phoneticPr fontId="4"/>
  </si>
  <si>
    <t xml:space="preserve"> 繊維品卸売業(衣類・身の回り品を除く)</t>
    <rPh sb="1" eb="3">
      <t>センイ</t>
    </rPh>
    <rPh sb="3" eb="4">
      <t>ヒン</t>
    </rPh>
    <rPh sb="4" eb="5">
      <t>オロシ</t>
    </rPh>
    <rPh sb="5" eb="6">
      <t>ウ</t>
    </rPh>
    <rPh sb="6" eb="7">
      <t>ギョウ</t>
    </rPh>
    <phoneticPr fontId="3"/>
  </si>
  <si>
    <t xml:space="preserve"> 飲食料品卸売業</t>
  </si>
  <si>
    <t xml:space="preserve"> 建築材料､鉱物･金属材料等卸売業</t>
  </si>
  <si>
    <t xml:space="preserve"> 機械器具卸売業</t>
  </si>
  <si>
    <t xml:space="preserve"> その他の卸売業</t>
  </si>
  <si>
    <t>資料  平成26年以前は県知事直轄組織「商業統計調査報告書」、平成28年以降は県知事直轄組織「静岡県の商業」</t>
    <rPh sb="0" eb="2">
      <t>シリョウ</t>
    </rPh>
    <rPh sb="4" eb="6">
      <t>ヘイセイ</t>
    </rPh>
    <rPh sb="8" eb="11">
      <t>ネンイゼン</t>
    </rPh>
    <rPh sb="12" eb="15">
      <t>ケンチジ</t>
    </rPh>
    <rPh sb="15" eb="17">
      <t>チョッカツ</t>
    </rPh>
    <rPh sb="17" eb="19">
      <t>ソシキ</t>
    </rPh>
    <rPh sb="20" eb="22">
      <t>ショウギョウ</t>
    </rPh>
    <rPh sb="22" eb="24">
      <t>トウケイ</t>
    </rPh>
    <rPh sb="24" eb="26">
      <t>チョウサ</t>
    </rPh>
    <rPh sb="26" eb="29">
      <t>ホウコクショ</t>
    </rPh>
    <rPh sb="31" eb="33">
      <t>ヘイセイ</t>
    </rPh>
    <rPh sb="35" eb="38">
      <t>ネンイコウ</t>
    </rPh>
    <rPh sb="39" eb="42">
      <t>ケンチジ</t>
    </rPh>
    <rPh sb="42" eb="44">
      <t>チョッカツ</t>
    </rPh>
    <rPh sb="44" eb="46">
      <t>ソシキ</t>
    </rPh>
    <rPh sb="47" eb="50">
      <t>シズオカケン</t>
    </rPh>
    <rPh sb="51" eb="53">
      <t>ショウギョウ</t>
    </rPh>
    <phoneticPr fontId="4"/>
  </si>
  <si>
    <t>⑶　産業小分類別卸売業年間商品販売額</t>
    <rPh sb="4" eb="5">
      <t>ショウ</t>
    </rPh>
    <phoneticPr fontId="4"/>
  </si>
  <si>
    <t>(単位：百万円)</t>
    <rPh sb="1" eb="3">
      <t>タンイ</t>
    </rPh>
    <rPh sb="4" eb="5">
      <t>ヒャク</t>
    </rPh>
    <rPh sb="5" eb="7">
      <t>マンエン</t>
    </rPh>
    <phoneticPr fontId="4"/>
  </si>
  <si>
    <t>平成15年</t>
    <phoneticPr fontId="4"/>
  </si>
  <si>
    <t>平成18年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</si>
  <si>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</si>
  <si>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 xml:space="preserve"> 卸売業計</t>
    <rPh sb="1" eb="3">
      <t>オロシウ</t>
    </rPh>
    <phoneticPr fontId="4"/>
  </si>
  <si>
    <t>Ｘ</t>
    <phoneticPr fontId="4"/>
  </si>
  <si>
    <t>資料  平成25年以前は県知事直轄組織「商業統計調査報告書」、平成27年以降は県知事直轄組織「静岡県の商業」</t>
    <rPh sb="0" eb="2">
      <t>シリョウ</t>
    </rPh>
    <rPh sb="4" eb="6">
      <t>ヘイセイ</t>
    </rPh>
    <rPh sb="8" eb="11">
      <t>ネンイゼン</t>
    </rPh>
    <rPh sb="12" eb="13">
      <t>ケン</t>
    </rPh>
    <rPh sb="13" eb="15">
      <t>チジ</t>
    </rPh>
    <rPh sb="15" eb="17">
      <t>チョッカツ</t>
    </rPh>
    <rPh sb="17" eb="19">
      <t>ソシキ</t>
    </rPh>
    <rPh sb="20" eb="22">
      <t>ショウギョウ</t>
    </rPh>
    <rPh sb="22" eb="24">
      <t>トウケイ</t>
    </rPh>
    <rPh sb="24" eb="26">
      <t>チョウサ</t>
    </rPh>
    <rPh sb="26" eb="29">
      <t>ホウコクショ</t>
    </rPh>
    <rPh sb="31" eb="33">
      <t>ヘイセイ</t>
    </rPh>
    <rPh sb="35" eb="38">
      <t>ネンイコウ</t>
    </rPh>
    <rPh sb="39" eb="40">
      <t>ケン</t>
    </rPh>
    <rPh sb="40" eb="42">
      <t>チジ</t>
    </rPh>
    <rPh sb="42" eb="44">
      <t>チョッカツ</t>
    </rPh>
    <rPh sb="44" eb="46">
      <t>ソシキ</t>
    </rPh>
    <rPh sb="47" eb="50">
      <t>シズオカケン</t>
    </rPh>
    <rPh sb="51" eb="53">
      <t>ショウギョウ</t>
    </rPh>
    <phoneticPr fontId="4"/>
  </si>
  <si>
    <t>⑷　産業小分類別小売業事業所数</t>
    <rPh sb="4" eb="5">
      <t>ショウ</t>
    </rPh>
    <phoneticPr fontId="4"/>
  </si>
  <si>
    <t xml:space="preserve"> 小売業計</t>
  </si>
  <si>
    <t xml:space="preserve"> 各種商品小売業</t>
    <phoneticPr fontId="3"/>
  </si>
  <si>
    <t xml:space="preserve"> 百貨店・総合スーパー</t>
    <rPh sb="1" eb="4">
      <t>ヒャッカテン</t>
    </rPh>
    <rPh sb="5" eb="7">
      <t>ソウゴウ</t>
    </rPh>
    <phoneticPr fontId="3"/>
  </si>
  <si>
    <t xml:space="preserve"> その他の各種商品小売業(従業員が常時50人未満のもの)</t>
    <rPh sb="3" eb="4">
      <t>ホカ</t>
    </rPh>
    <rPh sb="5" eb="7">
      <t>カクシュ</t>
    </rPh>
    <rPh sb="7" eb="9">
      <t>ショウヒン</t>
    </rPh>
    <rPh sb="9" eb="12">
      <t>コウリギョウ</t>
    </rPh>
    <rPh sb="13" eb="16">
      <t>ジュウギョウイン</t>
    </rPh>
    <rPh sb="17" eb="19">
      <t>ジョウジ</t>
    </rPh>
    <rPh sb="21" eb="22">
      <t>ニン</t>
    </rPh>
    <rPh sb="22" eb="24">
      <t>ミマン</t>
    </rPh>
    <phoneticPr fontId="3"/>
  </si>
  <si>
    <t xml:space="preserve"> 繊維･衣服･身の回り品小売業</t>
    <phoneticPr fontId="3"/>
  </si>
  <si>
    <t xml:space="preserve"> 呉服・服地・寝具小売業</t>
    <rPh sb="1" eb="3">
      <t>ゴフク</t>
    </rPh>
    <rPh sb="4" eb="5">
      <t>フク</t>
    </rPh>
    <rPh sb="7" eb="9">
      <t>シング</t>
    </rPh>
    <rPh sb="9" eb="12">
      <t>コウリギョウ</t>
    </rPh>
    <phoneticPr fontId="3"/>
  </si>
  <si>
    <t xml:space="preserve"> 男子服小売業</t>
    <rPh sb="1" eb="3">
      <t>ダンシ</t>
    </rPh>
    <rPh sb="3" eb="4">
      <t>フク</t>
    </rPh>
    <rPh sb="4" eb="7">
      <t>コウリギョウ</t>
    </rPh>
    <phoneticPr fontId="3"/>
  </si>
  <si>
    <t xml:space="preserve"> 婦人・子供服小売業</t>
    <rPh sb="1" eb="3">
      <t>フジン</t>
    </rPh>
    <rPh sb="4" eb="7">
      <t>コドモフク</t>
    </rPh>
    <rPh sb="7" eb="10">
      <t>コウリギョウ</t>
    </rPh>
    <phoneticPr fontId="3"/>
  </si>
  <si>
    <t xml:space="preserve"> 靴・履物小売業</t>
    <rPh sb="1" eb="2">
      <t>クツ</t>
    </rPh>
    <rPh sb="3" eb="5">
      <t>ハキモノ</t>
    </rPh>
    <rPh sb="5" eb="8">
      <t>コウリギョウ</t>
    </rPh>
    <phoneticPr fontId="3"/>
  </si>
  <si>
    <t xml:space="preserve"> その他の織物・衣服・身の回り品小売業</t>
    <rPh sb="3" eb="4">
      <t>ホカ</t>
    </rPh>
    <rPh sb="5" eb="7">
      <t>オリモノ</t>
    </rPh>
    <rPh sb="8" eb="10">
      <t>イフク</t>
    </rPh>
    <rPh sb="11" eb="12">
      <t>ミ</t>
    </rPh>
    <rPh sb="13" eb="14">
      <t>マワ</t>
    </rPh>
    <rPh sb="15" eb="16">
      <t>ヒン</t>
    </rPh>
    <rPh sb="16" eb="19">
      <t>コウリギョウ</t>
    </rPh>
    <phoneticPr fontId="3"/>
  </si>
  <si>
    <t xml:space="preserve"> 飲食料品小売業</t>
    <phoneticPr fontId="3"/>
  </si>
  <si>
    <t xml:space="preserve"> 各種食料品小売業</t>
    <rPh sb="1" eb="3">
      <t>カクシュ</t>
    </rPh>
    <rPh sb="3" eb="6">
      <t>ショクリョウヒン</t>
    </rPh>
    <rPh sb="6" eb="9">
      <t>コウリギョウ</t>
    </rPh>
    <phoneticPr fontId="3"/>
  </si>
  <si>
    <t xml:space="preserve"> 野菜・果実小売業</t>
    <rPh sb="1" eb="3">
      <t>ヤサイ</t>
    </rPh>
    <rPh sb="4" eb="6">
      <t>カジツ</t>
    </rPh>
    <rPh sb="6" eb="9">
      <t>コウリギョウ</t>
    </rPh>
    <phoneticPr fontId="3"/>
  </si>
  <si>
    <t xml:space="preserve"> 食肉小売業</t>
    <rPh sb="1" eb="3">
      <t>ショクニク</t>
    </rPh>
    <rPh sb="3" eb="6">
      <t>コウリギョウ</t>
    </rPh>
    <phoneticPr fontId="3"/>
  </si>
  <si>
    <t xml:space="preserve"> 鮮魚小売業</t>
    <rPh sb="1" eb="3">
      <t>センギョ</t>
    </rPh>
    <rPh sb="3" eb="6">
      <t>コウリギョウ</t>
    </rPh>
    <phoneticPr fontId="3"/>
  </si>
  <si>
    <t xml:space="preserve"> 酒小売業</t>
    <rPh sb="1" eb="2">
      <t>サケ</t>
    </rPh>
    <rPh sb="2" eb="5">
      <t>コウリギョウ</t>
    </rPh>
    <phoneticPr fontId="3"/>
  </si>
  <si>
    <t xml:space="preserve"> 菓子・パン小売業</t>
    <rPh sb="1" eb="3">
      <t>カシ</t>
    </rPh>
    <rPh sb="6" eb="9">
      <t>コウリギョウ</t>
    </rPh>
    <phoneticPr fontId="3"/>
  </si>
  <si>
    <t xml:space="preserve"> その他の飲食料品小売業</t>
    <rPh sb="3" eb="4">
      <t>ホカ</t>
    </rPh>
    <rPh sb="5" eb="7">
      <t>インショク</t>
    </rPh>
    <rPh sb="7" eb="8">
      <t>リョウ</t>
    </rPh>
    <rPh sb="8" eb="9">
      <t>ヒン</t>
    </rPh>
    <rPh sb="9" eb="12">
      <t>コウリギョウ</t>
    </rPh>
    <phoneticPr fontId="3"/>
  </si>
  <si>
    <t xml:space="preserve"> 自動車小売業</t>
    <rPh sb="1" eb="4">
      <t>ジドウシャ</t>
    </rPh>
    <rPh sb="4" eb="7">
      <t>コウリギョウ</t>
    </rPh>
    <phoneticPr fontId="3"/>
  </si>
  <si>
    <t xml:space="preserve"> 自転車小売業</t>
    <rPh sb="1" eb="4">
      <t>ジテンシャ</t>
    </rPh>
    <rPh sb="4" eb="7">
      <t>コウリギョウ</t>
    </rPh>
    <phoneticPr fontId="3"/>
  </si>
  <si>
    <t xml:space="preserve"> 機械器具小売業(自動車・自転車を除く)</t>
    <rPh sb="1" eb="3">
      <t>キカイ</t>
    </rPh>
    <rPh sb="3" eb="5">
      <t>キグ</t>
    </rPh>
    <rPh sb="5" eb="8">
      <t>コウリギョウ</t>
    </rPh>
    <rPh sb="9" eb="12">
      <t>ジドウシャ</t>
    </rPh>
    <rPh sb="13" eb="16">
      <t>ジテンシャ</t>
    </rPh>
    <rPh sb="17" eb="18">
      <t>ノゾ</t>
    </rPh>
    <phoneticPr fontId="3"/>
  </si>
  <si>
    <t xml:space="preserve"> 家具・建具・畳小卸売業</t>
    <rPh sb="1" eb="3">
      <t>カグ</t>
    </rPh>
    <rPh sb="4" eb="5">
      <t>タ</t>
    </rPh>
    <rPh sb="5" eb="6">
      <t>グ</t>
    </rPh>
    <rPh sb="7" eb="8">
      <t>タタミ</t>
    </rPh>
    <rPh sb="8" eb="9">
      <t>ショウ</t>
    </rPh>
    <rPh sb="9" eb="12">
      <t>オロシウリギョウ</t>
    </rPh>
    <phoneticPr fontId="3"/>
  </si>
  <si>
    <t xml:space="preserve"> じゅう器小売業</t>
    <rPh sb="5" eb="8">
      <t>コウリギョウ</t>
    </rPh>
    <phoneticPr fontId="3"/>
  </si>
  <si>
    <t xml:space="preserve"> 農耕用品小売業</t>
    <rPh sb="1" eb="2">
      <t>ノウ</t>
    </rPh>
    <rPh sb="3" eb="4">
      <t>ヨウ</t>
    </rPh>
    <rPh sb="4" eb="5">
      <t>ヒン</t>
    </rPh>
    <rPh sb="5" eb="8">
      <t>コウリギョウ</t>
    </rPh>
    <phoneticPr fontId="3"/>
  </si>
  <si>
    <t xml:space="preserve"> 燃料小売業</t>
    <rPh sb="1" eb="3">
      <t>ネンリョウ</t>
    </rPh>
    <rPh sb="3" eb="6">
      <t>コウリギョウ</t>
    </rPh>
    <phoneticPr fontId="3"/>
  </si>
  <si>
    <t xml:space="preserve"> 書籍・文房具小売業</t>
    <rPh sb="1" eb="3">
      <t>ショセキ</t>
    </rPh>
    <rPh sb="4" eb="7">
      <t>ブンボウグ</t>
    </rPh>
    <rPh sb="7" eb="10">
      <t>コウリギョウ</t>
    </rPh>
    <phoneticPr fontId="3"/>
  </si>
  <si>
    <t xml:space="preserve"> スポーツ用品・がん具・娯楽用品・楽器小売業</t>
    <rPh sb="5" eb="7">
      <t>ヨウヒン</t>
    </rPh>
    <rPh sb="10" eb="11">
      <t>グ</t>
    </rPh>
    <rPh sb="12" eb="14">
      <t>ゴラク</t>
    </rPh>
    <rPh sb="14" eb="16">
      <t>ヨウヒン</t>
    </rPh>
    <rPh sb="17" eb="19">
      <t>ガッキ</t>
    </rPh>
    <rPh sb="19" eb="22">
      <t>コウリギョウ</t>
    </rPh>
    <phoneticPr fontId="3"/>
  </si>
  <si>
    <t xml:space="preserve"> 写真機・時計・眼鏡小売業</t>
    <rPh sb="1" eb="4">
      <t>シャシンキ</t>
    </rPh>
    <rPh sb="5" eb="7">
      <t>トケイ</t>
    </rPh>
    <rPh sb="8" eb="10">
      <t>メガネ</t>
    </rPh>
    <rPh sb="10" eb="13">
      <t>コウリギョウ</t>
    </rPh>
    <phoneticPr fontId="3"/>
  </si>
  <si>
    <t xml:space="preserve"> 他に分類されない小売業</t>
    <rPh sb="1" eb="2">
      <t>ホカ</t>
    </rPh>
    <rPh sb="3" eb="5">
      <t>ブンルイ</t>
    </rPh>
    <rPh sb="9" eb="12">
      <t>コウリギョウ</t>
    </rPh>
    <phoneticPr fontId="3"/>
  </si>
  <si>
    <t xml:space="preserve"> 無店舗小売業</t>
    <rPh sb="1" eb="4">
      <t>ムテンポ</t>
    </rPh>
    <rPh sb="4" eb="6">
      <t>コウ</t>
    </rPh>
    <rPh sb="6" eb="7">
      <t>ギョウ</t>
    </rPh>
    <phoneticPr fontId="4"/>
  </si>
  <si>
    <t xml:space="preserve"> 通信販売・訪問販売小売業</t>
    <rPh sb="1" eb="3">
      <t>ツウシン</t>
    </rPh>
    <rPh sb="3" eb="5">
      <t>ハンバイ</t>
    </rPh>
    <rPh sb="6" eb="8">
      <t>ホウモン</t>
    </rPh>
    <rPh sb="8" eb="10">
      <t>ハンバイ</t>
    </rPh>
    <rPh sb="10" eb="13">
      <t>コウリギョウ</t>
    </rPh>
    <phoneticPr fontId="3"/>
  </si>
  <si>
    <t xml:space="preserve"> 自動販売機による小売業</t>
    <rPh sb="1" eb="3">
      <t>ジドウ</t>
    </rPh>
    <rPh sb="3" eb="6">
      <t>ハンバイキ</t>
    </rPh>
    <rPh sb="9" eb="12">
      <t>コウリギョウ</t>
    </rPh>
    <phoneticPr fontId="3"/>
  </si>
  <si>
    <t xml:space="preserve"> その他の無店舗小売業</t>
    <rPh sb="3" eb="4">
      <t>ホカ</t>
    </rPh>
    <rPh sb="5" eb="8">
      <t>ムテンポ</t>
    </rPh>
    <rPh sb="8" eb="11">
      <t>コウリギョウ</t>
    </rPh>
    <phoneticPr fontId="3"/>
  </si>
  <si>
    <t>⑸　産業小分類別小売業従業者数</t>
    <rPh sb="4" eb="5">
      <t>ショウ</t>
    </rPh>
    <phoneticPr fontId="4"/>
  </si>
  <si>
    <t xml:space="preserve"> 各種商品小売業</t>
  </si>
  <si>
    <t xml:space="preserve"> その他の各種商品小売業(従業員が常時50人未満のもの)</t>
    <rPh sb="3" eb="4">
      <t>ホカ</t>
    </rPh>
    <rPh sb="5" eb="7">
      <t>カクシュ</t>
    </rPh>
    <rPh sb="7" eb="9">
      <t>ショウヒン</t>
    </rPh>
    <rPh sb="9" eb="12">
      <t>コウリギョウ</t>
    </rPh>
    <phoneticPr fontId="3"/>
  </si>
  <si>
    <t xml:space="preserve"> 繊維･衣服･身の回り品小売業</t>
  </si>
  <si>
    <t xml:space="preserve"> 飲食料品小売業</t>
  </si>
  <si>
    <t xml:space="preserve"> 機械器具小売業(自動車・自転車を除く)</t>
    <rPh sb="1" eb="3">
      <t>キカイ</t>
    </rPh>
    <rPh sb="3" eb="5">
      <t>キグ</t>
    </rPh>
    <rPh sb="5" eb="8">
      <t>コウリギョウ</t>
    </rPh>
    <phoneticPr fontId="3"/>
  </si>
  <si>
    <t xml:space="preserve"> その他の小売業</t>
    <rPh sb="3" eb="4">
      <t>タ</t>
    </rPh>
    <rPh sb="5" eb="8">
      <t>コウリギョウ</t>
    </rPh>
    <phoneticPr fontId="4"/>
  </si>
  <si>
    <t>⑹　産業小分類別小売業年間商品販売額</t>
    <rPh sb="4" eb="5">
      <t>ショウ</t>
    </rPh>
    <phoneticPr fontId="4"/>
  </si>
  <si>
    <t xml:space="preserve"> 自動車・自転車小売業</t>
  </si>
  <si>
    <t>無店舗小売業</t>
    <rPh sb="0" eb="3">
      <t>ムテンポ</t>
    </rPh>
    <rPh sb="3" eb="6">
      <t>コウリギョウ</t>
    </rPh>
    <phoneticPr fontId="4"/>
  </si>
  <si>
    <t>⑺　産業小分類別小売業売場面積</t>
    <rPh sb="4" eb="5">
      <t>ショウ</t>
    </rPh>
    <phoneticPr fontId="4"/>
  </si>
  <si>
    <t>(平成26年は７月１日、平成16・19・28・令和３年は６月１日現在　単位：㎡)</t>
    <rPh sb="1" eb="3">
      <t>ヘイセイ</t>
    </rPh>
    <rPh sb="5" eb="6">
      <t>ネン</t>
    </rPh>
    <rPh sb="8" eb="9">
      <t>ガツ</t>
    </rPh>
    <rPh sb="10" eb="11">
      <t>ニチ</t>
    </rPh>
    <rPh sb="12" eb="14">
      <t>ヘイセイ</t>
    </rPh>
    <rPh sb="23" eb="25">
      <t>レイワ</t>
    </rPh>
    <rPh sb="26" eb="27">
      <t>ネン</t>
    </rPh>
    <rPh sb="29" eb="30">
      <t>ガツ</t>
    </rPh>
    <rPh sb="31" eb="32">
      <t>ニチ</t>
    </rPh>
    <rPh sb="32" eb="34">
      <t>ゲンザイ</t>
    </rPh>
    <phoneticPr fontId="4"/>
  </si>
  <si>
    <t xml:space="preserve">   </t>
    <phoneticPr fontId="4"/>
  </si>
  <si>
    <t xml:space="preserve"> 各種商品小売業</t>
    <phoneticPr fontId="4"/>
  </si>
  <si>
    <t xml:space="preserve"> 繊維･衣服･身の回り品小売業</t>
    <phoneticPr fontId="4"/>
  </si>
  <si>
    <t xml:space="preserve"> 飲食料品小売業</t>
    <phoneticPr fontId="4"/>
  </si>
  <si>
    <t xml:space="preserve"> 自動車・自転車小売業</t>
    <phoneticPr fontId="4"/>
  </si>
  <si>
    <t xml:space="preserve"> 無店舗小売業</t>
    <rPh sb="1" eb="4">
      <t>ムテンポ</t>
    </rPh>
    <rPh sb="4" eb="7">
      <t>コウリギョウ</t>
    </rPh>
    <phoneticPr fontId="4"/>
  </si>
  <si>
    <t>資料  平成26年以前は県知事直轄組織「商業統計調査報告書」、平成27年以降は県知事直轄組織「静岡県の商業」</t>
    <rPh sb="0" eb="2">
      <t>シリョウ</t>
    </rPh>
    <rPh sb="4" eb="6">
      <t>ヘイセイ</t>
    </rPh>
    <rPh sb="8" eb="11">
      <t>ネンイゼン</t>
    </rPh>
    <rPh sb="12" eb="13">
      <t>ケン</t>
    </rPh>
    <rPh sb="13" eb="15">
      <t>チジ</t>
    </rPh>
    <rPh sb="15" eb="17">
      <t>チョッカツ</t>
    </rPh>
    <rPh sb="17" eb="19">
      <t>ソシキ</t>
    </rPh>
    <rPh sb="20" eb="22">
      <t>ショウギョウ</t>
    </rPh>
    <rPh sb="22" eb="24">
      <t>トウケイ</t>
    </rPh>
    <rPh sb="24" eb="26">
      <t>チョウサ</t>
    </rPh>
    <rPh sb="26" eb="29">
      <t>ホウコクショ</t>
    </rPh>
    <rPh sb="31" eb="33">
      <t>ヘイセイ</t>
    </rPh>
    <rPh sb="35" eb="38">
      <t>ネンイコウ</t>
    </rPh>
    <rPh sb="39" eb="40">
      <t>ケン</t>
    </rPh>
    <rPh sb="40" eb="42">
      <t>チジ</t>
    </rPh>
    <rPh sb="42" eb="44">
      <t>チョッカツ</t>
    </rPh>
    <rPh sb="44" eb="46">
      <t>ソシキ</t>
    </rPh>
    <rPh sb="47" eb="50">
      <t>シズオカケン</t>
    </rPh>
    <rPh sb="51" eb="53">
      <t>ショウギョウ</t>
    </rPh>
    <phoneticPr fontId="4"/>
  </si>
  <si>
    <t>⑴　労働力状態別15歳以上人口</t>
    <phoneticPr fontId="4"/>
  </si>
  <si>
    <t>労 働 力 状 態</t>
    <phoneticPr fontId="4"/>
  </si>
  <si>
    <t xml:space="preserve"> 労働力人口</t>
  </si>
  <si>
    <t xml:space="preserve"> 就業者</t>
  </si>
  <si>
    <t xml:space="preserve"> 主に仕事</t>
  </si>
  <si>
    <t xml:space="preserve"> 家事のほか仕事</t>
  </si>
  <si>
    <r>
      <t xml:space="preserve"> 通学のかたわら</t>
    </r>
    <r>
      <rPr>
        <sz val="12"/>
        <color indexed="64"/>
        <rFont val="ＭＳ 明朝"/>
        <family val="1"/>
        <charset val="128"/>
      </rPr>
      <t>仕事</t>
    </r>
  </si>
  <si>
    <t xml:space="preserve"> 休業者</t>
  </si>
  <si>
    <t xml:space="preserve"> 完全失業者</t>
  </si>
  <si>
    <t xml:space="preserve"> 非労働力人口</t>
  </si>
  <si>
    <t xml:space="preserve"> 家　事</t>
    <phoneticPr fontId="4"/>
  </si>
  <si>
    <t xml:space="preserve"> 通　学</t>
    <phoneticPr fontId="4"/>
  </si>
  <si>
    <t xml:space="preserve"> 不  詳</t>
    <phoneticPr fontId="4"/>
  </si>
  <si>
    <t xml:space="preserve"> 男</t>
  </si>
  <si>
    <t xml:space="preserve"> 女</t>
  </si>
  <si>
    <t>資料  総務省「国勢調査報告」</t>
    <rPh sb="0" eb="2">
      <t>シリョウ</t>
    </rPh>
    <rPh sb="4" eb="6">
      <t>ソウム</t>
    </rPh>
    <rPh sb="6" eb="7">
      <t>ショウ</t>
    </rPh>
    <rPh sb="8" eb="9">
      <t>コク</t>
    </rPh>
    <rPh sb="9" eb="10">
      <t>イキオ</t>
    </rPh>
    <rPh sb="10" eb="12">
      <t>チョウサ</t>
    </rPh>
    <rPh sb="12" eb="14">
      <t>ホウコク</t>
    </rPh>
    <phoneticPr fontId="4"/>
  </si>
  <si>
    <t>⑵　産業大分類別15歳以上就業者数</t>
    <rPh sb="2" eb="8">
      <t>サンギョウダイブンルイベツ</t>
    </rPh>
    <rPh sb="13" eb="17">
      <t>シュウギョウシャスウ</t>
    </rPh>
    <phoneticPr fontId="4"/>
  </si>
  <si>
    <t>産 業 大 分 類</t>
    <phoneticPr fontId="4"/>
  </si>
  <si>
    <t xml:space="preserve"> 第１次産業</t>
    <phoneticPr fontId="4"/>
  </si>
  <si>
    <t xml:space="preserve"> Ａ 農　業・林　業</t>
    <rPh sb="3" eb="4">
      <t>ノウ</t>
    </rPh>
    <rPh sb="5" eb="6">
      <t>ギョウ</t>
    </rPh>
    <rPh sb="7" eb="8">
      <t>バヤシ</t>
    </rPh>
    <rPh sb="9" eb="10">
      <t>ギョウ</t>
    </rPh>
    <phoneticPr fontId="4"/>
  </si>
  <si>
    <t xml:space="preserve">    うち農　業　</t>
    <rPh sb="6" eb="7">
      <t>ノウ</t>
    </rPh>
    <rPh sb="8" eb="9">
      <t>ギョウ</t>
    </rPh>
    <phoneticPr fontId="4"/>
  </si>
  <si>
    <t xml:space="preserve"> Ｂ　漁　業</t>
    <rPh sb="3" eb="4">
      <t>リョウ</t>
    </rPh>
    <rPh sb="5" eb="6">
      <t>ギョウ</t>
    </rPh>
    <phoneticPr fontId="4"/>
  </si>
  <si>
    <t xml:space="preserve"> 第２次産業</t>
    <phoneticPr fontId="4"/>
  </si>
  <si>
    <t xml:space="preserve"> Ｃ 鉱業・採石業・砂利採取業</t>
    <rPh sb="6" eb="8">
      <t>サイセキ</t>
    </rPh>
    <rPh sb="8" eb="9">
      <t>ギョウ</t>
    </rPh>
    <rPh sb="10" eb="12">
      <t>ジャリ</t>
    </rPh>
    <rPh sb="12" eb="15">
      <t>サイシュギョウ</t>
    </rPh>
    <phoneticPr fontId="4"/>
  </si>
  <si>
    <t xml:space="preserve"> Ｄ 建設業</t>
    <rPh sb="3" eb="6">
      <t>ケンセツギョウ</t>
    </rPh>
    <phoneticPr fontId="4"/>
  </si>
  <si>
    <t xml:space="preserve"> Ｅ 製造業</t>
    <rPh sb="3" eb="5">
      <t>セイゾウ</t>
    </rPh>
    <rPh sb="5" eb="6">
      <t>ギョウ</t>
    </rPh>
    <phoneticPr fontId="4"/>
  </si>
  <si>
    <t xml:space="preserve"> 第３次産業</t>
    <phoneticPr fontId="4"/>
  </si>
  <si>
    <t xml:space="preserve"> Ｆ 電気・ガス・熱供給・水道業</t>
    <phoneticPr fontId="4"/>
  </si>
  <si>
    <t xml:space="preserve"> Ｇ 情報通信業</t>
    <phoneticPr fontId="4"/>
  </si>
  <si>
    <t xml:space="preserve"> Ｈ 運輸業、郵便業</t>
  </si>
  <si>
    <t xml:space="preserve"> Ｉ 卸売業、小売業</t>
  </si>
  <si>
    <t xml:space="preserve"> Ｊ 金融業、保険業</t>
  </si>
  <si>
    <t xml:space="preserve"> Ｋ 不動産業、物品賃貸業</t>
  </si>
  <si>
    <t xml:space="preserve"> Ｌ 学術研究、専門・技術サービス業</t>
  </si>
  <si>
    <t xml:space="preserve"> Ｍ 宿泊業、飲食サービス業</t>
  </si>
  <si>
    <t xml:space="preserve"> Ｎ 生活関連サービス業、娯楽業</t>
  </si>
  <si>
    <t xml:space="preserve"> Ｏ 教育、学習支援業</t>
  </si>
  <si>
    <t xml:space="preserve"> Ｐ 医療、福祉</t>
  </si>
  <si>
    <t xml:space="preserve"> Ｑ 複合サービス事業</t>
    <phoneticPr fontId="4"/>
  </si>
  <si>
    <t xml:space="preserve"> Ｒ サービス業(他に分類されないもの）</t>
    <phoneticPr fontId="4"/>
  </si>
  <si>
    <t xml:space="preserve"> Ｓ 公務(他に分類されるものを除く）</t>
    <phoneticPr fontId="4"/>
  </si>
  <si>
    <t xml:space="preserve"> Ｔ 分類不能の産業</t>
    <rPh sb="3" eb="5">
      <t>ブンルイ</t>
    </rPh>
    <rPh sb="5" eb="7">
      <t>フノウ</t>
    </rPh>
    <rPh sb="8" eb="10">
      <t>サンギョウ</t>
    </rPh>
    <phoneticPr fontId="4"/>
  </si>
  <si>
    <t xml:space="preserve"> 男</t>
    <rPh sb="1" eb="2">
      <t>オトコ</t>
    </rPh>
    <phoneticPr fontId="4"/>
  </si>
  <si>
    <t>資料　総務省「国勢調査報告」</t>
    <rPh sb="0" eb="2">
      <t>シリョウ</t>
    </rPh>
    <rPh sb="3" eb="5">
      <t>ソウム</t>
    </rPh>
    <rPh sb="5" eb="6">
      <t>ショウ</t>
    </rPh>
    <rPh sb="7" eb="9">
      <t>コクセイ</t>
    </rPh>
    <rPh sb="9" eb="11">
      <t>チョウサ</t>
    </rPh>
    <rPh sb="11" eb="13">
      <t>ホウコク</t>
    </rPh>
    <phoneticPr fontId="4"/>
  </si>
  <si>
    <t>平成19年度に改正された日本標準産業分類による。</t>
  </si>
  <si>
    <t>⑵　産業大分類別15歳以上就業者数　（続き）</t>
    <rPh sb="2" eb="8">
      <t>サンギョウダイブンルイベツ</t>
    </rPh>
    <rPh sb="13" eb="17">
      <t>シュウギョウシャスウ</t>
    </rPh>
    <rPh sb="19" eb="20">
      <t>ツヅ</t>
    </rPh>
    <phoneticPr fontId="4"/>
  </si>
  <si>
    <t xml:space="preserve"> 女</t>
    <rPh sb="1" eb="2">
      <t>オンナ</t>
    </rPh>
    <phoneticPr fontId="4"/>
  </si>
  <si>
    <t xml:space="preserve"> Ｈ 運輸業，郵便業</t>
    <phoneticPr fontId="4"/>
  </si>
  <si>
    <t xml:space="preserve"> Ｉ 卸売業，小売業</t>
    <phoneticPr fontId="4"/>
  </si>
  <si>
    <t xml:space="preserve"> Ｊ 金融業，保険業</t>
    <phoneticPr fontId="4"/>
  </si>
  <si>
    <t xml:space="preserve"> Ｋ 不動産業，物品賃貸業</t>
    <phoneticPr fontId="4"/>
  </si>
  <si>
    <t xml:space="preserve"> Ｌ 学術研究，専門・技術サービス業</t>
    <phoneticPr fontId="4"/>
  </si>
  <si>
    <t xml:space="preserve"> Ｍ 宿泊業，飲食サービス業</t>
    <phoneticPr fontId="4"/>
  </si>
  <si>
    <t xml:space="preserve"> Ｎ 生活関連サービス業，娯楽業</t>
    <phoneticPr fontId="4"/>
  </si>
  <si>
    <t xml:space="preserve"> Ｏ 教育，学習支援業</t>
    <phoneticPr fontId="4"/>
  </si>
  <si>
    <t xml:space="preserve"> Ｐ 医療，福祉</t>
    <phoneticPr fontId="4"/>
  </si>
  <si>
    <t>平成19年度に改正された日本標準産業分類による。</t>
    <rPh sb="0" eb="2">
      <t>ヘイセイ</t>
    </rPh>
    <rPh sb="4" eb="6">
      <t>ネンド</t>
    </rPh>
    <rPh sb="7" eb="9">
      <t>カイセイ</t>
    </rPh>
    <rPh sb="12" eb="14">
      <t>ニホン</t>
    </rPh>
    <rPh sb="14" eb="16">
      <t>ヒョウジュン</t>
    </rPh>
    <rPh sb="16" eb="18">
      <t>サンギョウ</t>
    </rPh>
    <rPh sb="18" eb="20">
      <t>ブンルイ</t>
    </rPh>
    <phoneticPr fontId="4"/>
  </si>
  <si>
    <t>⑶　従業上の地位別15歳以上就業者数</t>
    <rPh sb="2" eb="3">
      <t>シタガ</t>
    </rPh>
    <rPh sb="3" eb="4">
      <t>ギョウ</t>
    </rPh>
    <rPh sb="4" eb="5">
      <t>ジョウ</t>
    </rPh>
    <rPh sb="6" eb="8">
      <t>チイ</t>
    </rPh>
    <rPh sb="8" eb="9">
      <t>ベツ</t>
    </rPh>
    <rPh sb="11" eb="12">
      <t>サイ</t>
    </rPh>
    <rPh sb="12" eb="14">
      <t>イジョウ</t>
    </rPh>
    <rPh sb="14" eb="16">
      <t>シュウギョウ</t>
    </rPh>
    <rPh sb="16" eb="17">
      <t>シャ</t>
    </rPh>
    <rPh sb="17" eb="18">
      <t>スウ</t>
    </rPh>
    <phoneticPr fontId="4"/>
  </si>
  <si>
    <t>従 業 上 の 地 位</t>
    <phoneticPr fontId="4"/>
  </si>
  <si>
    <t xml:space="preserve"> 雇用者</t>
  </si>
  <si>
    <t xml:space="preserve"> 役　員</t>
    <phoneticPr fontId="4"/>
  </si>
  <si>
    <t xml:space="preserve"> 雇人のある業主</t>
  </si>
  <si>
    <t xml:space="preserve"> 雇人のない業主</t>
  </si>
  <si>
    <t xml:space="preserve"> 家族従業者</t>
  </si>
  <si>
    <t xml:space="preserve"> 家庭内職者</t>
    <rPh sb="1" eb="3">
      <t>カテイ</t>
    </rPh>
    <rPh sb="3" eb="5">
      <t>ナイショク</t>
    </rPh>
    <rPh sb="5" eb="6">
      <t>シャ</t>
    </rPh>
    <phoneticPr fontId="4"/>
  </si>
  <si>
    <t>総数に含む</t>
    <rPh sb="0" eb="2">
      <t>ソウスウ</t>
    </rPh>
    <rPh sb="3" eb="4">
      <t>フク</t>
    </rPh>
    <phoneticPr fontId="4"/>
  </si>
  <si>
    <t xml:space="preserve"> 男</t>
    <phoneticPr fontId="4"/>
  </si>
  <si>
    <t>⑴　道路現況</t>
    <phoneticPr fontId="4"/>
  </si>
  <si>
    <t xml:space="preserve">            （各年４月１日現在　単位：ｍ)</t>
    <rPh sb="22" eb="24">
      <t>タンイ</t>
    </rPh>
    <phoneticPr fontId="4"/>
  </si>
  <si>
    <t>総　　　数</t>
    <rPh sb="0" eb="1">
      <t>フサ</t>
    </rPh>
    <rPh sb="4" eb="5">
      <t>カズ</t>
    </rPh>
    <phoneticPr fontId="4"/>
  </si>
  <si>
    <t xml:space="preserve"> 路線数</t>
  </si>
  <si>
    <t xml:space="preserve"> 実延長</t>
  </si>
  <si>
    <t xml:space="preserve"> 改良延長</t>
  </si>
  <si>
    <t xml:space="preserve"> 改良率(％)</t>
    <phoneticPr fontId="4"/>
  </si>
  <si>
    <t xml:space="preserve"> 舗装延長</t>
  </si>
  <si>
    <t xml:space="preserve"> 舗装率(％)</t>
    <phoneticPr fontId="4"/>
  </si>
  <si>
    <t>国　　　道</t>
    <rPh sb="0" eb="1">
      <t>クニ</t>
    </rPh>
    <rPh sb="4" eb="5">
      <t>ミチ</t>
    </rPh>
    <phoneticPr fontId="4"/>
  </si>
  <si>
    <t>県　　　道</t>
    <rPh sb="0" eb="1">
      <t>ケン</t>
    </rPh>
    <rPh sb="4" eb="5">
      <t>ミチ</t>
    </rPh>
    <phoneticPr fontId="4"/>
  </si>
  <si>
    <t>町　　　道</t>
    <rPh sb="0" eb="1">
      <t>マチ</t>
    </rPh>
    <rPh sb="4" eb="5">
      <t>ミチ</t>
    </rPh>
    <phoneticPr fontId="4"/>
  </si>
  <si>
    <t>資料  県交通基盤部「静岡県道路現況調書」</t>
    <phoneticPr fontId="4"/>
  </si>
  <si>
    <t>⑵　自動車保有台数</t>
    <phoneticPr fontId="4"/>
  </si>
  <si>
    <t xml:space="preserve"> （各年４月１日現在　単位：台)</t>
    <phoneticPr fontId="4"/>
  </si>
  <si>
    <t xml:space="preserve">  乗用車</t>
    <phoneticPr fontId="4"/>
  </si>
  <si>
    <t xml:space="preserve">  準乗用車</t>
    <phoneticPr fontId="4"/>
  </si>
  <si>
    <t xml:space="preserve">  トラック等</t>
    <phoneticPr fontId="4"/>
  </si>
  <si>
    <t xml:space="preserve">  特殊用途自動車</t>
    <rPh sb="2" eb="4">
      <t>トクシュ</t>
    </rPh>
    <rPh sb="4" eb="6">
      <t>ヨウト</t>
    </rPh>
    <rPh sb="6" eb="9">
      <t>ジドウシャ</t>
    </rPh>
    <phoneticPr fontId="4"/>
  </si>
  <si>
    <t xml:space="preserve">  バ　ス</t>
    <phoneticPr fontId="4"/>
  </si>
  <si>
    <t xml:space="preserve">  軽自動車</t>
    <rPh sb="3" eb="6">
      <t>ジドウシャ</t>
    </rPh>
    <phoneticPr fontId="4"/>
  </si>
  <si>
    <t xml:space="preserve">  二輪車・原付</t>
    <rPh sb="6" eb="8">
      <t>ゲンツキ</t>
    </rPh>
    <phoneticPr fontId="4"/>
  </si>
  <si>
    <t xml:space="preserve">  小型特殊自動車</t>
    <rPh sb="6" eb="9">
      <t>ジドウシャ</t>
    </rPh>
    <phoneticPr fontId="4"/>
  </si>
  <si>
    <t>資料  県知事直轄組織「静岡県自動車保有台数調査」</t>
    <rPh sb="5" eb="11">
      <t>チジチョッカツソシキ</t>
    </rPh>
    <rPh sb="22" eb="24">
      <t>チョウサ</t>
    </rPh>
    <phoneticPr fontId="4"/>
  </si>
  <si>
    <t>⑴　住居の種類・住宅の所有関係別世帯数</t>
    <phoneticPr fontId="4"/>
  </si>
  <si>
    <t>(各年10月１日現在　単位：世帯)</t>
    <phoneticPr fontId="4"/>
  </si>
  <si>
    <t>令和２年</t>
    <rPh sb="0" eb="2">
      <t>レイワ</t>
    </rPh>
    <phoneticPr fontId="4"/>
  </si>
  <si>
    <t xml:space="preserve"> 一般世帯</t>
  </si>
  <si>
    <t xml:space="preserve"> 住宅に住む一般世帯</t>
    <phoneticPr fontId="4"/>
  </si>
  <si>
    <t xml:space="preserve"> 主世帯</t>
  </si>
  <si>
    <t xml:space="preserve"> 持ち家</t>
  </si>
  <si>
    <r>
      <t xml:space="preserve"> </t>
    </r>
    <r>
      <rPr>
        <sz val="12"/>
        <color indexed="64"/>
        <rFont val="ＭＳ 明朝"/>
        <family val="1"/>
        <charset val="128"/>
      </rPr>
      <t>公営</t>
    </r>
    <r>
      <rPr>
        <sz val="12"/>
        <rFont val="ＭＳ 明朝"/>
        <family val="1"/>
        <charset val="128"/>
      </rPr>
      <t>・都市機構・</t>
    </r>
    <r>
      <rPr>
        <sz val="12"/>
        <color indexed="64"/>
        <rFont val="ＭＳ 明朝"/>
        <family val="1"/>
        <charset val="128"/>
      </rPr>
      <t>公社</t>
    </r>
    <r>
      <rPr>
        <sz val="12"/>
        <rFont val="ＭＳ 明朝"/>
        <family val="1"/>
        <charset val="128"/>
      </rPr>
      <t>の借家</t>
    </r>
    <rPh sb="4" eb="6">
      <t>トシ</t>
    </rPh>
    <rPh sb="6" eb="8">
      <t>キコウ</t>
    </rPh>
    <phoneticPr fontId="4"/>
  </si>
  <si>
    <t xml:space="preserve"> 民営の借家</t>
  </si>
  <si>
    <t xml:space="preserve"> 給与住宅</t>
  </si>
  <si>
    <t xml:space="preserve"> 間借り</t>
  </si>
  <si>
    <r>
      <t xml:space="preserve"> 住宅以外に</t>
    </r>
    <r>
      <rPr>
        <sz val="12"/>
        <color indexed="64"/>
        <rFont val="ＭＳ 明朝"/>
        <family val="1"/>
        <charset val="128"/>
      </rPr>
      <t>住む</t>
    </r>
    <r>
      <rPr>
        <sz val="12"/>
        <rFont val="ＭＳ 明朝"/>
        <family val="1"/>
        <charset val="128"/>
      </rPr>
      <t>一般世帯</t>
    </r>
  </si>
  <si>
    <t xml:space="preserve">資料  総務省「国勢調査報告」  </t>
    <rPh sb="6" eb="7">
      <t>ショウ</t>
    </rPh>
    <phoneticPr fontId="4"/>
  </si>
  <si>
    <t>⑵　住宅の所有関係別１世帯当たり延べ面積</t>
    <phoneticPr fontId="4"/>
  </si>
  <si>
    <t>(各年10月１日現在　単位：㎡)</t>
    <phoneticPr fontId="4"/>
  </si>
  <si>
    <t xml:space="preserve"> 住宅に住む一般世帯</t>
  </si>
  <si>
    <t>⑶　住宅の所有関係別１人当たり延べ面積</t>
    <phoneticPr fontId="4"/>
  </si>
  <si>
    <t xml:space="preserve">   （各年10月１日現在　単位：㎡)</t>
    <phoneticPr fontId="4"/>
  </si>
  <si>
    <t>平成22年</t>
    <phoneticPr fontId="4"/>
  </si>
  <si>
    <t>平成27年</t>
    <phoneticPr fontId="4"/>
  </si>
  <si>
    <t>⑷　住宅の建て方別住宅に住む一般世帯数</t>
    <phoneticPr fontId="4"/>
  </si>
  <si>
    <t xml:space="preserve"> （各年10月１日現在　単位：世帯)</t>
    <phoneticPr fontId="4"/>
  </si>
  <si>
    <t xml:space="preserve"> 一戸建</t>
  </si>
  <si>
    <t xml:space="preserve"> 長屋建</t>
  </si>
  <si>
    <t xml:space="preserve"> 共同住宅</t>
  </si>
  <si>
    <t xml:space="preserve"> １・２階建</t>
  </si>
  <si>
    <t xml:space="preserve"> ３～５階建</t>
  </si>
  <si>
    <t xml:space="preserve"> ６階建以上</t>
  </si>
  <si>
    <t>⑸　住宅の建て方別１世帯当たり延べ面積</t>
    <phoneticPr fontId="4"/>
  </si>
  <si>
    <t>⑴　生活保護被保護世帯及び人員</t>
    <phoneticPr fontId="4"/>
  </si>
  <si>
    <t>(各年度末現在　単位：人)</t>
    <rPh sb="1" eb="2">
      <t>カク</t>
    </rPh>
    <rPh sb="2" eb="5">
      <t>ネンドマツ</t>
    </rPh>
    <rPh sb="5" eb="7">
      <t>ゲンザイ</t>
    </rPh>
    <rPh sb="8" eb="10">
      <t>タンイ</t>
    </rPh>
    <rPh sb="11" eb="12">
      <t>ヒト</t>
    </rPh>
    <phoneticPr fontId="4"/>
  </si>
  <si>
    <t>令和６年</t>
    <rPh sb="0" eb="2">
      <t>レイワ</t>
    </rPh>
    <rPh sb="3" eb="4">
      <t>ネン</t>
    </rPh>
    <phoneticPr fontId="4"/>
  </si>
  <si>
    <t xml:space="preserve"> 被保護世帯数　　(世帯)</t>
    <rPh sb="10" eb="12">
      <t>セタイ</t>
    </rPh>
    <phoneticPr fontId="4"/>
  </si>
  <si>
    <t xml:space="preserve"> 被保護人員　　　(人)</t>
    <rPh sb="10" eb="11">
      <t>ニン</t>
    </rPh>
    <phoneticPr fontId="4"/>
  </si>
  <si>
    <t>資料</t>
    <phoneticPr fontId="4"/>
  </si>
  <si>
    <t>福祉介護課</t>
    <rPh sb="0" eb="2">
      <t>フクシ</t>
    </rPh>
    <rPh sb="2" eb="4">
      <t>カイゴ</t>
    </rPh>
    <rPh sb="4" eb="5">
      <t>カ</t>
    </rPh>
    <phoneticPr fontId="4"/>
  </si>
  <si>
    <t>⑵　老人福祉施設入所者人員</t>
    <phoneticPr fontId="4"/>
  </si>
  <si>
    <t xml:space="preserve"> 養護老人ホーム</t>
  </si>
  <si>
    <t xml:space="preserve"> 特別養護老人ホーム</t>
  </si>
  <si>
    <t>福祉介護課</t>
    <rPh sb="0" eb="2">
      <t>フクシ</t>
    </rPh>
    <phoneticPr fontId="4"/>
  </si>
  <si>
    <t xml:space="preserve">　　  </t>
    <phoneticPr fontId="4"/>
  </si>
  <si>
    <t>⑶　身体障害者数(身体障害者手帳所持者数)</t>
    <phoneticPr fontId="4"/>
  </si>
  <si>
    <t>(各年度末現在　単位：人)</t>
    <rPh sb="1" eb="2">
      <t>カク</t>
    </rPh>
    <rPh sb="8" eb="10">
      <t>タンイ</t>
    </rPh>
    <rPh sb="11" eb="12">
      <t>ヒト</t>
    </rPh>
    <phoneticPr fontId="4"/>
  </si>
  <si>
    <t>等級別</t>
    <rPh sb="0" eb="2">
      <t>トウキュウ</t>
    </rPh>
    <rPh sb="2" eb="3">
      <t>ベツ</t>
    </rPh>
    <phoneticPr fontId="4"/>
  </si>
  <si>
    <t xml:space="preserve"> １　級</t>
    <rPh sb="3" eb="4">
      <t>キュウ</t>
    </rPh>
    <phoneticPr fontId="4"/>
  </si>
  <si>
    <t xml:space="preserve"> ２　級</t>
    <rPh sb="3" eb="4">
      <t>キュウ</t>
    </rPh>
    <phoneticPr fontId="4"/>
  </si>
  <si>
    <t xml:space="preserve"> ３　級</t>
    <phoneticPr fontId="4"/>
  </si>
  <si>
    <t xml:space="preserve"> ４　級</t>
    <phoneticPr fontId="4"/>
  </si>
  <si>
    <t xml:space="preserve"> ５　級</t>
    <phoneticPr fontId="4"/>
  </si>
  <si>
    <t xml:space="preserve"> ６　級</t>
    <phoneticPr fontId="4"/>
  </si>
  <si>
    <t>障害別</t>
    <rPh sb="0" eb="2">
      <t>ショウガイ</t>
    </rPh>
    <rPh sb="2" eb="3">
      <t>ベツ</t>
    </rPh>
    <phoneticPr fontId="4"/>
  </si>
  <si>
    <t xml:space="preserve"> 視覚障害</t>
  </si>
  <si>
    <t xml:space="preserve"> 聴覚・平衡機能障害</t>
  </si>
  <si>
    <t xml:space="preserve"> 音声・言語機能障害</t>
  </si>
  <si>
    <t xml:space="preserve"> 肢体不自由</t>
  </si>
  <si>
    <t xml:space="preserve"> 内部障害</t>
  </si>
  <si>
    <t>⑷　知的障害者数(療育手帳所持者数)</t>
    <rPh sb="2" eb="4">
      <t>チテキ</t>
    </rPh>
    <rPh sb="4" eb="7">
      <t>ショウガイシャ</t>
    </rPh>
    <rPh sb="7" eb="8">
      <t>スウ</t>
    </rPh>
    <rPh sb="9" eb="11">
      <t>リョウイク</t>
    </rPh>
    <rPh sb="11" eb="13">
      <t>テチョウ</t>
    </rPh>
    <rPh sb="13" eb="16">
      <t>ショジシャ</t>
    </rPh>
    <rPh sb="16" eb="17">
      <t>カズ</t>
    </rPh>
    <phoneticPr fontId="4"/>
  </si>
  <si>
    <t xml:space="preserve">  Ａ（重　度）</t>
    <phoneticPr fontId="4"/>
  </si>
  <si>
    <t xml:space="preserve">  Ｂ（軽　度）</t>
    <phoneticPr fontId="4"/>
  </si>
  <si>
    <t>⑸　精神障害者数(精神障害者保健福祉手帳所持者数)</t>
    <rPh sb="2" eb="4">
      <t>セイシン</t>
    </rPh>
    <rPh sb="4" eb="6">
      <t>ショウガイ</t>
    </rPh>
    <rPh sb="6" eb="7">
      <t>シャ</t>
    </rPh>
    <rPh sb="7" eb="8">
      <t>カズ</t>
    </rPh>
    <rPh sb="9" eb="11">
      <t>セイシン</t>
    </rPh>
    <rPh sb="11" eb="13">
      <t>ショウガイ</t>
    </rPh>
    <rPh sb="13" eb="14">
      <t>シャ</t>
    </rPh>
    <rPh sb="14" eb="16">
      <t>ホケン</t>
    </rPh>
    <rPh sb="16" eb="18">
      <t>フクシ</t>
    </rPh>
    <rPh sb="18" eb="20">
      <t>テチョウ</t>
    </rPh>
    <rPh sb="20" eb="22">
      <t>ショジ</t>
    </rPh>
    <rPh sb="22" eb="23">
      <t>シャ</t>
    </rPh>
    <rPh sb="23" eb="24">
      <t>カズ</t>
    </rPh>
    <phoneticPr fontId="4"/>
  </si>
  <si>
    <t xml:space="preserve"> 総   数</t>
    <phoneticPr fontId="4"/>
  </si>
  <si>
    <t>⑹　保育所の年齢別保育の実施児童数</t>
    <rPh sb="9" eb="11">
      <t>ホイク</t>
    </rPh>
    <rPh sb="12" eb="14">
      <t>ジッシ</t>
    </rPh>
    <rPh sb="14" eb="16">
      <t>ジドウ</t>
    </rPh>
    <rPh sb="16" eb="17">
      <t>スウ</t>
    </rPh>
    <phoneticPr fontId="4"/>
  </si>
  <si>
    <t>(各年10月1日現在　単位：人)</t>
    <rPh sb="1" eb="3">
      <t>カクトシ</t>
    </rPh>
    <rPh sb="5" eb="6">
      <t>ガツ</t>
    </rPh>
    <rPh sb="7" eb="10">
      <t>ニチゲンザイ</t>
    </rPh>
    <rPh sb="8" eb="10">
      <t>ゲンザイ</t>
    </rPh>
    <rPh sb="11" eb="13">
      <t>タンイ</t>
    </rPh>
    <rPh sb="14" eb="15">
      <t>ヒト</t>
    </rPh>
    <phoneticPr fontId="4"/>
  </si>
  <si>
    <t xml:space="preserve">  ０歳児</t>
    <phoneticPr fontId="4"/>
  </si>
  <si>
    <t xml:space="preserve">  １歳児</t>
    <phoneticPr fontId="4"/>
  </si>
  <si>
    <t xml:space="preserve">  ２歳児</t>
    <phoneticPr fontId="4"/>
  </si>
  <si>
    <t xml:space="preserve">  ３歳児</t>
    <phoneticPr fontId="4"/>
  </si>
  <si>
    <t xml:space="preserve">  ４歳児</t>
    <phoneticPr fontId="4"/>
  </si>
  <si>
    <t xml:space="preserve">  ５歳児</t>
    <phoneticPr fontId="4"/>
  </si>
  <si>
    <t>資料  こども未来課</t>
    <rPh sb="7" eb="9">
      <t>ミライ</t>
    </rPh>
    <rPh sb="9" eb="10">
      <t>カ</t>
    </rPh>
    <phoneticPr fontId="4"/>
  </si>
  <si>
    <t>⑺　医療施設に従事する医師・歯科医師数(主要診療科目)</t>
    <rPh sb="20" eb="22">
      <t>シュヨウ</t>
    </rPh>
    <rPh sb="22" eb="24">
      <t>シンリョウ</t>
    </rPh>
    <rPh sb="24" eb="26">
      <t>カモク</t>
    </rPh>
    <phoneticPr fontId="4"/>
  </si>
  <si>
    <t>（各年12月31日現在　単位：人)</t>
    <phoneticPr fontId="4"/>
  </si>
  <si>
    <t xml:space="preserve"> 医  師</t>
    <phoneticPr fontId="4"/>
  </si>
  <si>
    <t xml:space="preserve"> 内　科</t>
    <phoneticPr fontId="4"/>
  </si>
  <si>
    <t xml:space="preserve"> 呼吸器内科</t>
    <rPh sb="4" eb="6">
      <t>ナイカ</t>
    </rPh>
    <phoneticPr fontId="3"/>
  </si>
  <si>
    <t xml:space="preserve"> 循環器内科</t>
    <rPh sb="4" eb="6">
      <t>ナイカ</t>
    </rPh>
    <phoneticPr fontId="3"/>
  </si>
  <si>
    <t xml:space="preserve"> 消化器内科</t>
    <rPh sb="4" eb="6">
      <t>ナイカ</t>
    </rPh>
    <phoneticPr fontId="3"/>
  </si>
  <si>
    <t xml:space="preserve"> 皮膚科</t>
  </si>
  <si>
    <t xml:space="preserve"> 小児科</t>
  </si>
  <si>
    <t xml:space="preserve"> 外　科</t>
    <phoneticPr fontId="4"/>
  </si>
  <si>
    <t xml:space="preserve"> 心臓血管外科</t>
    <rPh sb="1" eb="3">
      <t>シンゾウ</t>
    </rPh>
    <rPh sb="3" eb="5">
      <t>ケッカン</t>
    </rPh>
    <rPh sb="5" eb="7">
      <t>ゲカ</t>
    </rPh>
    <phoneticPr fontId="4"/>
  </si>
  <si>
    <t xml:space="preserve"> 整形外科</t>
  </si>
  <si>
    <t xml:space="preserve"> 形成外科</t>
  </si>
  <si>
    <t xml:space="preserve"> 産婦人科</t>
  </si>
  <si>
    <t xml:space="preserve"> 眼　科</t>
    <phoneticPr fontId="4"/>
  </si>
  <si>
    <t xml:space="preserve"> 耳鼻咽喉科</t>
  </si>
  <si>
    <t xml:space="preserve"> 泌尿器科</t>
  </si>
  <si>
    <t xml:space="preserve"> 放射線科</t>
  </si>
  <si>
    <t xml:space="preserve"> 麻酔科</t>
  </si>
  <si>
    <t xml:space="preserve"> その他（不詳を含む）</t>
    <rPh sb="3" eb="4">
      <t>タ</t>
    </rPh>
    <rPh sb="5" eb="7">
      <t>フショウ</t>
    </rPh>
    <rPh sb="8" eb="9">
      <t>フク</t>
    </rPh>
    <phoneticPr fontId="4"/>
  </si>
  <si>
    <t xml:space="preserve"> 歯科医師</t>
  </si>
  <si>
    <t>資料  厚生労働省「医師・歯科医師・薬剤師統計」　</t>
    <rPh sb="21" eb="23">
      <t>トウケイ</t>
    </rPh>
    <phoneticPr fontId="4"/>
  </si>
  <si>
    <t>複数の診療科に従事している場合の主として従事する診療科と、１診療科のみに従事している場合の診療科</t>
    <rPh sb="0" eb="2">
      <t>フクスウ</t>
    </rPh>
    <rPh sb="3" eb="6">
      <t>シンリョウカ</t>
    </rPh>
    <rPh sb="7" eb="9">
      <t>ジュウジ</t>
    </rPh>
    <rPh sb="13" eb="15">
      <t>バアイ</t>
    </rPh>
    <rPh sb="16" eb="17">
      <t>シュ</t>
    </rPh>
    <rPh sb="20" eb="22">
      <t>ジュウジ</t>
    </rPh>
    <rPh sb="24" eb="27">
      <t>シンリョウカ</t>
    </rPh>
    <rPh sb="30" eb="33">
      <t>シンリョウカ</t>
    </rPh>
    <rPh sb="36" eb="38">
      <t>ジュウジ</t>
    </rPh>
    <rPh sb="42" eb="44">
      <t>バアイ</t>
    </rPh>
    <rPh sb="45" eb="48">
      <t>シンリョウカ</t>
    </rPh>
    <phoneticPr fontId="3"/>
  </si>
  <si>
    <t>⑻　病院・診療所数</t>
    <phoneticPr fontId="4"/>
  </si>
  <si>
    <t>(各年４月１日現在)</t>
    <phoneticPr fontId="4"/>
  </si>
  <si>
    <t xml:space="preserve"> 病院数　　　　　　</t>
    <phoneticPr fontId="4"/>
  </si>
  <si>
    <t xml:space="preserve"> 病院病床数　　　　(床)</t>
    <rPh sb="11" eb="12">
      <t>ショウ</t>
    </rPh>
    <phoneticPr fontId="4"/>
  </si>
  <si>
    <t xml:space="preserve"> 一般診療所数</t>
    <phoneticPr fontId="4"/>
  </si>
  <si>
    <t xml:space="preserve"> 有　床</t>
    <phoneticPr fontId="4"/>
  </si>
  <si>
    <t xml:space="preserve"> 無　床</t>
    <phoneticPr fontId="4"/>
  </si>
  <si>
    <t xml:space="preserve"> 一般診療所病床数　(床)</t>
    <rPh sb="11" eb="12">
      <t>ショウ</t>
    </rPh>
    <phoneticPr fontId="4"/>
  </si>
  <si>
    <t xml:space="preserve"> 歯科診療所数</t>
  </si>
  <si>
    <t>資料  県健康福祉部「静岡県病院・診療所名簿」</t>
    <phoneticPr fontId="4"/>
  </si>
  <si>
    <t>⑼　死因(死因簡単分類)別死亡数</t>
    <rPh sb="2" eb="4">
      <t>シイン</t>
    </rPh>
    <rPh sb="5" eb="7">
      <t>シイン</t>
    </rPh>
    <rPh sb="7" eb="9">
      <t>カンタン</t>
    </rPh>
    <rPh sb="9" eb="11">
      <t>ブンルイ</t>
    </rPh>
    <rPh sb="12" eb="13">
      <t>ベツ</t>
    </rPh>
    <phoneticPr fontId="4"/>
  </si>
  <si>
    <t>(単位：人)</t>
    <rPh sb="1" eb="3">
      <t>タンイ</t>
    </rPh>
    <rPh sb="4" eb="5">
      <t>ヒト</t>
    </rPh>
    <phoneticPr fontId="4"/>
  </si>
  <si>
    <t>平成30年</t>
    <rPh sb="0" eb="2">
      <t>ヘイセイ</t>
    </rPh>
    <rPh sb="4" eb="5">
      <t>ネン</t>
    </rPh>
    <phoneticPr fontId="9"/>
  </si>
  <si>
    <t xml:space="preserve">  結  核</t>
    <phoneticPr fontId="4"/>
  </si>
  <si>
    <t xml:space="preserve">  悪性新生物</t>
    <phoneticPr fontId="4"/>
  </si>
  <si>
    <t xml:space="preserve">  糖尿病</t>
    <phoneticPr fontId="4"/>
  </si>
  <si>
    <t xml:space="preserve">  高血圧性疾患</t>
    <phoneticPr fontId="4"/>
  </si>
  <si>
    <t xml:space="preserve">  心疾患(高血圧性を除く）</t>
    <rPh sb="6" eb="10">
      <t>コウケツアツセイ</t>
    </rPh>
    <rPh sb="11" eb="12">
      <t>ノゾ</t>
    </rPh>
    <phoneticPr fontId="4"/>
  </si>
  <si>
    <t xml:space="preserve">  脳血管疾患</t>
    <phoneticPr fontId="4"/>
  </si>
  <si>
    <t xml:space="preserve">  大動脈瘤及び解離</t>
    <phoneticPr fontId="4"/>
  </si>
  <si>
    <t xml:space="preserve">  肺炎及び気管支炎</t>
    <rPh sb="4" eb="5">
      <t>オヨ</t>
    </rPh>
    <rPh sb="6" eb="10">
      <t>キカンシエン</t>
    </rPh>
    <phoneticPr fontId="4"/>
  </si>
  <si>
    <t xml:space="preserve">  肝疾患</t>
    <phoneticPr fontId="4"/>
  </si>
  <si>
    <t xml:space="preserve">  腎不全</t>
    <phoneticPr fontId="4"/>
  </si>
  <si>
    <t xml:space="preserve">  老　衰</t>
    <phoneticPr fontId="4"/>
  </si>
  <si>
    <t xml:space="preserve">  不慮の事故</t>
    <phoneticPr fontId="4"/>
  </si>
  <si>
    <t xml:space="preserve">  自　殺</t>
    <phoneticPr fontId="4"/>
  </si>
  <si>
    <t>資料  県健康福祉部「静岡県人口動態統計 別冊」</t>
    <phoneticPr fontId="4"/>
  </si>
  <si>
    <t>⑽　ごみ処理状況</t>
    <phoneticPr fontId="4"/>
  </si>
  <si>
    <t>(各年度　単位：ｔ)</t>
    <rPh sb="1" eb="2">
      <t>カク</t>
    </rPh>
    <rPh sb="2" eb="4">
      <t>ネンド</t>
    </rPh>
    <rPh sb="5" eb="7">
      <t>タンイ</t>
    </rPh>
    <phoneticPr fontId="4"/>
  </si>
  <si>
    <t xml:space="preserve">  可燃ごみ（生活系)</t>
    <rPh sb="7" eb="9">
      <t>セイカツ</t>
    </rPh>
    <rPh sb="9" eb="10">
      <t>ケイ</t>
    </rPh>
    <phoneticPr fontId="4"/>
  </si>
  <si>
    <t xml:space="preserve">  可燃ごみ（事業系)</t>
    <rPh sb="7" eb="9">
      <t>ジギョウ</t>
    </rPh>
    <rPh sb="9" eb="10">
      <t>ケイ</t>
    </rPh>
    <phoneticPr fontId="4"/>
  </si>
  <si>
    <t xml:space="preserve">  埋立ごみ</t>
    <phoneticPr fontId="4"/>
  </si>
  <si>
    <t xml:space="preserve">  プラスチック</t>
    <phoneticPr fontId="4"/>
  </si>
  <si>
    <t xml:space="preserve">  ガラス類</t>
    <phoneticPr fontId="4"/>
  </si>
  <si>
    <t xml:space="preserve">  金属類</t>
    <phoneticPr fontId="4"/>
  </si>
  <si>
    <t xml:space="preserve">  粗大ごみ</t>
    <phoneticPr fontId="4"/>
  </si>
  <si>
    <t xml:space="preserve">  乾電池</t>
    <phoneticPr fontId="4"/>
  </si>
  <si>
    <t xml:space="preserve">  枝・葉</t>
    <rPh sb="2" eb="3">
      <t>エダ</t>
    </rPh>
    <rPh sb="4" eb="5">
      <t>ハ</t>
    </rPh>
    <phoneticPr fontId="4"/>
  </si>
  <si>
    <t xml:space="preserve">  古　着</t>
    <rPh sb="2" eb="3">
      <t>イニシエ</t>
    </rPh>
    <rPh sb="4" eb="5">
      <t>キ</t>
    </rPh>
    <phoneticPr fontId="4"/>
  </si>
  <si>
    <t>　家電製品</t>
    <rPh sb="1" eb="3">
      <t>カデン</t>
    </rPh>
    <rPh sb="3" eb="5">
      <t>セイヒン</t>
    </rPh>
    <phoneticPr fontId="4"/>
  </si>
  <si>
    <t>　焼却灰</t>
    <rPh sb="1" eb="4">
      <t>ショウキャクバイ</t>
    </rPh>
    <phoneticPr fontId="4"/>
  </si>
  <si>
    <t>資料　くらし安全課</t>
    <phoneticPr fontId="4"/>
  </si>
  <si>
    <t>⑾　し尿処理状況</t>
    <phoneticPr fontId="4"/>
  </si>
  <si>
    <t>（各年度　単位：kℓ)</t>
    <rPh sb="1" eb="2">
      <t>カク</t>
    </rPh>
    <rPh sb="2" eb="4">
      <t>ネンド</t>
    </rPh>
    <phoneticPr fontId="9"/>
  </si>
  <si>
    <t xml:space="preserve">  し尿汲取り</t>
    <phoneticPr fontId="4"/>
  </si>
  <si>
    <t xml:space="preserve">  浄化槽汚泥汲取り</t>
    <phoneticPr fontId="4"/>
  </si>
  <si>
    <t>資料  くらし安全課</t>
    <rPh sb="7" eb="9">
      <t>アンゼン</t>
    </rPh>
    <phoneticPr fontId="4"/>
  </si>
  <si>
    <t>⑿　公共下水道整備状況</t>
    <rPh sb="2" eb="4">
      <t>コウキョウ</t>
    </rPh>
    <rPh sb="4" eb="6">
      <t>ゲスイ</t>
    </rPh>
    <rPh sb="6" eb="7">
      <t>ドウ</t>
    </rPh>
    <rPh sb="7" eb="9">
      <t>セイビ</t>
    </rPh>
    <rPh sb="9" eb="11">
      <t>ジョウキョウ</t>
    </rPh>
    <phoneticPr fontId="4"/>
  </si>
  <si>
    <t>(各年度末現在)</t>
    <rPh sb="1" eb="2">
      <t>カク</t>
    </rPh>
    <rPh sb="2" eb="5">
      <t>ネンドマツ</t>
    </rPh>
    <phoneticPr fontId="4"/>
  </si>
  <si>
    <t xml:space="preserve"> 下水管渠 　　       （㎞）</t>
    <phoneticPr fontId="4"/>
  </si>
  <si>
    <t xml:space="preserve"> 処理区域面積　　    （ha）</t>
    <phoneticPr fontId="4"/>
  </si>
  <si>
    <t xml:space="preserve"> 処理区域人口   　　Ａ(人）</t>
    <phoneticPr fontId="4"/>
  </si>
  <si>
    <t xml:space="preserve"> 人　口　　　　　 　Ｂ(人）</t>
    <phoneticPr fontId="4"/>
  </si>
  <si>
    <t xml:space="preserve"> 普及率    　  　Ａ/Ｂ(％）</t>
    <phoneticPr fontId="4"/>
  </si>
  <si>
    <t>資料　都市計画課</t>
    <rPh sb="3" eb="5">
      <t>トシ</t>
    </rPh>
    <rPh sb="5" eb="7">
      <t>ケイカク</t>
    </rPh>
    <phoneticPr fontId="4"/>
  </si>
  <si>
    <t>⒀　給水状況</t>
    <rPh sb="2" eb="4">
      <t>キュウスイ</t>
    </rPh>
    <rPh sb="4" eb="6">
      <t>ジョウキョウ</t>
    </rPh>
    <phoneticPr fontId="4"/>
  </si>
  <si>
    <t>（各年３月31日現在　単位：人)</t>
    <rPh sb="1" eb="3">
      <t>カクネン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4"/>
  </si>
  <si>
    <t xml:space="preserve"> 行政区域人口　 　  Ａ</t>
    <rPh sb="1" eb="3">
      <t>ギョウセイ</t>
    </rPh>
    <phoneticPr fontId="4"/>
  </si>
  <si>
    <t>給水人口</t>
    <rPh sb="0" eb="2">
      <t>キュウスイ</t>
    </rPh>
    <rPh sb="2" eb="4">
      <t>ジンコウ</t>
    </rPh>
    <phoneticPr fontId="4"/>
  </si>
  <si>
    <t xml:space="preserve"> 上水道</t>
    <phoneticPr fontId="4"/>
  </si>
  <si>
    <t xml:space="preserve"> 合　計　 Ｂ</t>
    <phoneticPr fontId="4"/>
  </si>
  <si>
    <t xml:space="preserve"> 普及率 　　　 　Ｂ/Ａ(％）</t>
    <phoneticPr fontId="4"/>
  </si>
  <si>
    <t xml:space="preserve">資料　県くらし・環境部「静岡県の水道の現況」 </t>
    <phoneticPr fontId="4"/>
  </si>
  <si>
    <t>⑴　交通事故(人身事故)件数</t>
    <phoneticPr fontId="4"/>
  </si>
  <si>
    <t>(単位：件)</t>
    <rPh sb="4" eb="5">
      <t>ケン</t>
    </rPh>
    <phoneticPr fontId="4"/>
  </si>
  <si>
    <t xml:space="preserve"> 件　数</t>
    <phoneticPr fontId="4"/>
  </si>
  <si>
    <t xml:space="preserve"> 死者数　(人)</t>
    <rPh sb="6" eb="7">
      <t>ヒト</t>
    </rPh>
    <phoneticPr fontId="4"/>
  </si>
  <si>
    <t xml:space="preserve"> 傷者数　(人)</t>
    <rPh sb="6" eb="7">
      <t>ヒト</t>
    </rPh>
    <phoneticPr fontId="4"/>
  </si>
  <si>
    <t>沼津警察署「交通のあらまし」</t>
    <phoneticPr fontId="3"/>
  </si>
  <si>
    <t>令和２年からはくらし安全課「清水町交通事故マップ」</t>
    <rPh sb="0" eb="2">
      <t>レイワ</t>
    </rPh>
    <rPh sb="3" eb="4">
      <t>ネン</t>
    </rPh>
    <rPh sb="10" eb="13">
      <t>アンゼンカ</t>
    </rPh>
    <rPh sb="14" eb="16">
      <t>シミズ</t>
    </rPh>
    <rPh sb="16" eb="17">
      <t>チョウ</t>
    </rPh>
    <rPh sb="17" eb="19">
      <t>コウツウ</t>
    </rPh>
    <rPh sb="19" eb="21">
      <t>ジコ</t>
    </rPh>
    <phoneticPr fontId="9"/>
  </si>
  <si>
    <t>⑵　路線別交通事故(人身事故)件数</t>
    <rPh sb="2" eb="4">
      <t>ロセン</t>
    </rPh>
    <rPh sb="4" eb="5">
      <t>ベツ</t>
    </rPh>
    <rPh sb="5" eb="7">
      <t>コウツウ</t>
    </rPh>
    <rPh sb="7" eb="9">
      <t>ジコ</t>
    </rPh>
    <rPh sb="10" eb="12">
      <t>ジンシン</t>
    </rPh>
    <rPh sb="12" eb="14">
      <t>ジコ</t>
    </rPh>
    <rPh sb="15" eb="17">
      <t>ケンスウ</t>
    </rPh>
    <phoneticPr fontId="4"/>
  </si>
  <si>
    <t xml:space="preserve">  国道１号</t>
    <phoneticPr fontId="3"/>
  </si>
  <si>
    <t xml:space="preserve">  県　道</t>
    <phoneticPr fontId="4"/>
  </si>
  <si>
    <t xml:space="preserve">  町　道</t>
    <phoneticPr fontId="4"/>
  </si>
  <si>
    <t>資料</t>
  </si>
  <si>
    <t>沼津警察署「交通のあらまし」</t>
  </si>
  <si>
    <t>⑶　事故類型別交通事故(人身事故)件数</t>
    <rPh sb="2" eb="4">
      <t>ジコ</t>
    </rPh>
    <rPh sb="4" eb="6">
      <t>ルイケイ</t>
    </rPh>
    <rPh sb="6" eb="7">
      <t>ベツ</t>
    </rPh>
    <rPh sb="7" eb="9">
      <t>コウツウ</t>
    </rPh>
    <rPh sb="9" eb="11">
      <t>ジコ</t>
    </rPh>
    <phoneticPr fontId="4"/>
  </si>
  <si>
    <t xml:space="preserve">  人対車両</t>
    <rPh sb="5" eb="6">
      <t>リョウ</t>
    </rPh>
    <phoneticPr fontId="4"/>
  </si>
  <si>
    <t xml:space="preserve"> 通行中</t>
  </si>
  <si>
    <t xml:space="preserve"> 横断中</t>
  </si>
  <si>
    <t xml:space="preserve">  車両相互</t>
    <rPh sb="3" eb="4">
      <t>リョウ</t>
    </rPh>
    <rPh sb="4" eb="6">
      <t>ソウゴ</t>
    </rPh>
    <phoneticPr fontId="4"/>
  </si>
  <si>
    <t xml:space="preserve"> 正面衝突</t>
    <phoneticPr fontId="4"/>
  </si>
  <si>
    <t xml:space="preserve"> 追　突</t>
    <phoneticPr fontId="4"/>
  </si>
  <si>
    <t xml:space="preserve"> 出合頭衝突</t>
    <phoneticPr fontId="4"/>
  </si>
  <si>
    <t xml:space="preserve"> 右左折時衝突</t>
    <rPh sb="5" eb="7">
      <t>ショウトツ</t>
    </rPh>
    <phoneticPr fontId="4"/>
  </si>
  <si>
    <t xml:space="preserve">  車両単独</t>
    <phoneticPr fontId="3"/>
  </si>
  <si>
    <t>令和２年からは「市区町別　交通事故発生状況」</t>
    <rPh sb="0" eb="2">
      <t>レイワ</t>
    </rPh>
    <rPh sb="3" eb="4">
      <t>ネン</t>
    </rPh>
    <rPh sb="8" eb="10">
      <t>シク</t>
    </rPh>
    <rPh sb="10" eb="11">
      <t>マチ</t>
    </rPh>
    <rPh sb="11" eb="12">
      <t>ベツ</t>
    </rPh>
    <rPh sb="13" eb="15">
      <t>コウツウ</t>
    </rPh>
    <rPh sb="15" eb="17">
      <t>ジコ</t>
    </rPh>
    <rPh sb="17" eb="19">
      <t>ハッセイ</t>
    </rPh>
    <rPh sb="19" eb="21">
      <t>ジョウキョウ</t>
    </rPh>
    <phoneticPr fontId="9"/>
  </si>
  <si>
    <t>⑷　清水町在住者起因管内交通事故(人身事故)件数</t>
    <rPh sb="2" eb="5">
      <t>シミズチョウ</t>
    </rPh>
    <rPh sb="10" eb="12">
      <t>カンナイ</t>
    </rPh>
    <phoneticPr fontId="4"/>
  </si>
  <si>
    <t xml:space="preserve">資料 </t>
    <phoneticPr fontId="4"/>
  </si>
  <si>
    <t>静岡県警察本部「交通年鑑」</t>
    <rPh sb="0" eb="3">
      <t>シズオカケン</t>
    </rPh>
    <rPh sb="3" eb="7">
      <t>ケイサツホンブ</t>
    </rPh>
    <rPh sb="8" eb="10">
      <t>コウツウ</t>
    </rPh>
    <rPh sb="10" eb="12">
      <t>ネンカン</t>
    </rPh>
    <phoneticPr fontId="3"/>
  </si>
  <si>
    <t>⑸　運転免許保有者数</t>
    <phoneticPr fontId="4"/>
  </si>
  <si>
    <t>(各年12月31日現在　単位：人)</t>
    <phoneticPr fontId="4"/>
  </si>
  <si>
    <t xml:space="preserve">  男</t>
    <phoneticPr fontId="4"/>
  </si>
  <si>
    <t xml:space="preserve">  女</t>
    <phoneticPr fontId="3"/>
  </si>
  <si>
    <t xml:space="preserve">資料 </t>
  </si>
  <si>
    <t>⑹　男女別運転者起因事故件数</t>
    <phoneticPr fontId="4"/>
  </si>
  <si>
    <t>令和２年</t>
    <rPh sb="0" eb="1">
      <t>レイ</t>
    </rPh>
    <rPh sb="1" eb="2">
      <t>カズ</t>
    </rPh>
    <rPh sb="3" eb="4">
      <t>ネン</t>
    </rPh>
    <phoneticPr fontId="9"/>
  </si>
  <si>
    <t>令和３年</t>
    <rPh sb="0" eb="1">
      <t>レイ</t>
    </rPh>
    <rPh sb="1" eb="2">
      <t>カズ</t>
    </rPh>
    <rPh sb="3" eb="4">
      <t>ネン</t>
    </rPh>
    <phoneticPr fontId="9"/>
  </si>
  <si>
    <t xml:space="preserve">  男</t>
    <phoneticPr fontId="3"/>
  </si>
  <si>
    <t>資料  静岡県警察本部「交通年鑑」</t>
    <rPh sb="4" eb="7">
      <t>シズオカケン</t>
    </rPh>
    <rPh sb="7" eb="11">
      <t>ケイサツホンブ</t>
    </rPh>
    <phoneticPr fontId="4"/>
  </si>
  <si>
    <t>（16歳以上の原付車以上の車両を運転し第１当事者となった事故件数）</t>
    <phoneticPr fontId="4"/>
  </si>
  <si>
    <t>⑺　消防組織・整備等の状況</t>
    <rPh sb="4" eb="6">
      <t>ソシキ</t>
    </rPh>
    <rPh sb="7" eb="9">
      <t>セイビ</t>
    </rPh>
    <rPh sb="9" eb="10">
      <t>トウ</t>
    </rPh>
    <rPh sb="11" eb="13">
      <t>ジョウキョウ</t>
    </rPh>
    <phoneticPr fontId="4"/>
  </si>
  <si>
    <t>令和２年</t>
    <rPh sb="0" eb="2">
      <t>レイワ</t>
    </rPh>
    <phoneticPr fontId="9"/>
  </si>
  <si>
    <t>令和３年</t>
    <rPh sb="0" eb="2">
      <t>レイワ</t>
    </rPh>
    <phoneticPr fontId="9"/>
  </si>
  <si>
    <t>消防本部</t>
    <rPh sb="0" eb="2">
      <t>ショウボウ</t>
    </rPh>
    <rPh sb="2" eb="4">
      <t>ホンブ</t>
    </rPh>
    <phoneticPr fontId="4"/>
  </si>
  <si>
    <t xml:space="preserve"> 職員数　　　(人)</t>
    <rPh sb="8" eb="9">
      <t>ニン</t>
    </rPh>
    <phoneticPr fontId="4"/>
  </si>
  <si>
    <t xml:space="preserve"> ポンプ車　　(台)</t>
    <rPh sb="8" eb="9">
      <t>ダイ</t>
    </rPh>
    <phoneticPr fontId="4"/>
  </si>
  <si>
    <t xml:space="preserve"> 救助工作車　(台)</t>
    <rPh sb="8" eb="9">
      <t>ダイ</t>
    </rPh>
    <phoneticPr fontId="4"/>
  </si>
  <si>
    <t xml:space="preserve"> 救急車　　　(台)</t>
    <rPh sb="8" eb="9">
      <t>ダイ</t>
    </rPh>
    <phoneticPr fontId="4"/>
  </si>
  <si>
    <t>消防団</t>
    <rPh sb="0" eb="3">
      <t>ショウボウダン</t>
    </rPh>
    <phoneticPr fontId="4"/>
  </si>
  <si>
    <t xml:space="preserve"> 団員数　　　(人)</t>
    <rPh sb="8" eb="9">
      <t>ニン</t>
    </rPh>
    <phoneticPr fontId="4"/>
  </si>
  <si>
    <t xml:space="preserve"> 可搬ポンプ　(台)</t>
    <rPh sb="8" eb="9">
      <t>ダイ</t>
    </rPh>
    <phoneticPr fontId="4"/>
  </si>
  <si>
    <t>消防水利</t>
    <rPh sb="0" eb="2">
      <t>ショウボウ</t>
    </rPh>
    <rPh sb="2" eb="4">
      <t>スイリ</t>
    </rPh>
    <phoneticPr fontId="4"/>
  </si>
  <si>
    <t xml:space="preserve"> 消火栓</t>
    <phoneticPr fontId="4"/>
  </si>
  <si>
    <t xml:space="preserve"> 貯水槽</t>
    <rPh sb="1" eb="4">
      <t>チョスイソウ</t>
    </rPh>
    <phoneticPr fontId="4"/>
  </si>
  <si>
    <t xml:space="preserve"> 普　通</t>
    <phoneticPr fontId="4"/>
  </si>
  <si>
    <t xml:space="preserve"> 耐　震</t>
    <phoneticPr fontId="4"/>
  </si>
  <si>
    <t xml:space="preserve"> 井　戸</t>
    <phoneticPr fontId="4"/>
  </si>
  <si>
    <t xml:space="preserve"> プール</t>
  </si>
  <si>
    <t>資料  駿東伊豆消防「消防年報」</t>
    <rPh sb="4" eb="6">
      <t>スントウ</t>
    </rPh>
    <rPh sb="6" eb="8">
      <t>イズ</t>
    </rPh>
    <rPh sb="8" eb="10">
      <t>ショウボウ</t>
    </rPh>
    <phoneticPr fontId="4"/>
  </si>
  <si>
    <t>　　　くらし安全課</t>
    <rPh sb="6" eb="8">
      <t>アンゼン</t>
    </rPh>
    <rPh sb="8" eb="9">
      <t>カ</t>
    </rPh>
    <phoneticPr fontId="3"/>
  </si>
  <si>
    <t>⑻　危険物規制対象施設数</t>
    <rPh sb="2" eb="4">
      <t>キケン</t>
    </rPh>
    <rPh sb="4" eb="5">
      <t>ブツ</t>
    </rPh>
    <rPh sb="5" eb="7">
      <t>キセイ</t>
    </rPh>
    <rPh sb="7" eb="9">
      <t>タイショウ</t>
    </rPh>
    <rPh sb="9" eb="11">
      <t>シセツ</t>
    </rPh>
    <rPh sb="11" eb="12">
      <t>スウ</t>
    </rPh>
    <phoneticPr fontId="4"/>
  </si>
  <si>
    <t>(各年度末現在)</t>
    <rPh sb="2" eb="5">
      <t>ネンドマツ</t>
    </rPh>
    <phoneticPr fontId="4"/>
  </si>
  <si>
    <t xml:space="preserve"> 合  計</t>
    <phoneticPr fontId="4"/>
  </si>
  <si>
    <t xml:space="preserve"> 製造所</t>
    <phoneticPr fontId="4"/>
  </si>
  <si>
    <t xml:space="preserve"> 貯蔵所</t>
    <rPh sb="1" eb="3">
      <t>チョゾウ</t>
    </rPh>
    <rPh sb="3" eb="4">
      <t>ジョ</t>
    </rPh>
    <phoneticPr fontId="4"/>
  </si>
  <si>
    <t xml:space="preserve"> 　小　計</t>
    <phoneticPr fontId="4"/>
  </si>
  <si>
    <t xml:space="preserve">  屋　内</t>
    <phoneticPr fontId="4"/>
  </si>
  <si>
    <t xml:space="preserve">  屋　外</t>
    <phoneticPr fontId="4"/>
  </si>
  <si>
    <t xml:space="preserve">  屋内タンク</t>
    <phoneticPr fontId="4"/>
  </si>
  <si>
    <t xml:space="preserve">  屋外タンク</t>
    <phoneticPr fontId="4"/>
  </si>
  <si>
    <t xml:space="preserve">  地下タンク</t>
    <phoneticPr fontId="4"/>
  </si>
  <si>
    <t xml:space="preserve">  簡易タンク</t>
    <phoneticPr fontId="4"/>
  </si>
  <si>
    <t xml:space="preserve">  移動タンク</t>
    <phoneticPr fontId="4"/>
  </si>
  <si>
    <t>取扱所</t>
    <rPh sb="0" eb="2">
      <t>トリアツカイ</t>
    </rPh>
    <rPh sb="2" eb="3">
      <t>ジョ</t>
    </rPh>
    <phoneticPr fontId="4"/>
  </si>
  <si>
    <t xml:space="preserve"> 小　計</t>
    <phoneticPr fontId="4"/>
  </si>
  <si>
    <t xml:space="preserve">  給　油</t>
    <phoneticPr fontId="4"/>
  </si>
  <si>
    <t xml:space="preserve">  第１種販売</t>
    <phoneticPr fontId="4"/>
  </si>
  <si>
    <t xml:space="preserve">  第２種販売</t>
    <phoneticPr fontId="4"/>
  </si>
  <si>
    <t xml:space="preserve">  移　送</t>
    <phoneticPr fontId="4"/>
  </si>
  <si>
    <t xml:space="preserve">  一　般</t>
    <phoneticPr fontId="4"/>
  </si>
  <si>
    <t>⑼　火災発生状況</t>
    <rPh sb="2" eb="4">
      <t>カサイ</t>
    </rPh>
    <rPh sb="4" eb="6">
      <t>ハッセイ</t>
    </rPh>
    <rPh sb="6" eb="8">
      <t>ジョウキョウ</t>
    </rPh>
    <phoneticPr fontId="4"/>
  </si>
  <si>
    <t>年　　次</t>
    <rPh sb="0" eb="1">
      <t>トシ</t>
    </rPh>
    <rPh sb="3" eb="4">
      <t>ツギ</t>
    </rPh>
    <phoneticPr fontId="4"/>
  </si>
  <si>
    <t>火災種別</t>
    <rPh sb="0" eb="2">
      <t>カサイ</t>
    </rPh>
    <rPh sb="2" eb="4">
      <t>シュベツ</t>
    </rPh>
    <phoneticPr fontId="4"/>
  </si>
  <si>
    <t xml:space="preserve"> 計          （件）</t>
  </si>
  <si>
    <t xml:space="preserve">  建　物</t>
    <phoneticPr fontId="4"/>
  </si>
  <si>
    <t xml:space="preserve">  林　野</t>
    <phoneticPr fontId="4"/>
  </si>
  <si>
    <t xml:space="preserve">  車　両</t>
    <phoneticPr fontId="4"/>
  </si>
  <si>
    <t>原因別</t>
    <rPh sb="0" eb="2">
      <t>ゲンイン</t>
    </rPh>
    <rPh sb="2" eb="3">
      <t>ベツ</t>
    </rPh>
    <phoneticPr fontId="4"/>
  </si>
  <si>
    <t xml:space="preserve">  放火又は放火の疑い</t>
    <phoneticPr fontId="4"/>
  </si>
  <si>
    <t xml:space="preserve">  電気関係</t>
    <phoneticPr fontId="4"/>
  </si>
  <si>
    <t xml:space="preserve">  たばこ</t>
    <phoneticPr fontId="4"/>
  </si>
  <si>
    <t xml:space="preserve">  たき火</t>
    <phoneticPr fontId="4"/>
  </si>
  <si>
    <t xml:space="preserve">  風呂・コンロ</t>
    <rPh sb="2" eb="4">
      <t>フロ</t>
    </rPh>
    <phoneticPr fontId="4"/>
  </si>
  <si>
    <t>　炉・焼却炉・ボイラー</t>
    <rPh sb="1" eb="2">
      <t>ロ</t>
    </rPh>
    <rPh sb="3" eb="6">
      <t>ショウキャクロ</t>
    </rPh>
    <phoneticPr fontId="9"/>
  </si>
  <si>
    <t xml:space="preserve">  ストーブ</t>
    <phoneticPr fontId="4"/>
  </si>
  <si>
    <t xml:space="preserve">  火遊び</t>
    <rPh sb="2" eb="4">
      <t>ヒアソ</t>
    </rPh>
    <phoneticPr fontId="4"/>
  </si>
  <si>
    <t xml:space="preserve">  不　明</t>
    <phoneticPr fontId="4"/>
  </si>
  <si>
    <t>り災棟数</t>
    <rPh sb="1" eb="2">
      <t>サイ</t>
    </rPh>
    <rPh sb="2" eb="3">
      <t>ムネ</t>
    </rPh>
    <rPh sb="3" eb="4">
      <t>スウ</t>
    </rPh>
    <phoneticPr fontId="4"/>
  </si>
  <si>
    <t xml:space="preserve"> 計          （棟）</t>
  </si>
  <si>
    <t xml:space="preserve">  全　焼</t>
    <phoneticPr fontId="4"/>
  </si>
  <si>
    <t xml:space="preserve">  半　焼</t>
    <phoneticPr fontId="4"/>
  </si>
  <si>
    <t xml:space="preserve">  部分焼</t>
    <phoneticPr fontId="4"/>
  </si>
  <si>
    <t xml:space="preserve">  ぼ　や</t>
    <phoneticPr fontId="4"/>
  </si>
  <si>
    <t>焼損</t>
    <phoneticPr fontId="4"/>
  </si>
  <si>
    <t xml:space="preserve"> 床面積     （㎡）</t>
    <rPh sb="1" eb="4">
      <t>ユカメンセキ</t>
    </rPh>
    <phoneticPr fontId="4"/>
  </si>
  <si>
    <t>損害額</t>
    <rPh sb="0" eb="2">
      <t>ソンガイ</t>
    </rPh>
    <rPh sb="2" eb="3">
      <t>ガク</t>
    </rPh>
    <phoneticPr fontId="4"/>
  </si>
  <si>
    <t xml:space="preserve"> 計        （千円）</t>
  </si>
  <si>
    <t>⑽　公害苦情件数</t>
    <phoneticPr fontId="4"/>
  </si>
  <si>
    <t>（単位：件)</t>
    <phoneticPr fontId="4"/>
  </si>
  <si>
    <t xml:space="preserve">  典型７公害</t>
    <phoneticPr fontId="4"/>
  </si>
  <si>
    <t xml:space="preserve"> 大気の汚染</t>
  </si>
  <si>
    <t xml:space="preserve"> 水質の汚濁</t>
  </si>
  <si>
    <t xml:space="preserve"> 騒　音</t>
    <phoneticPr fontId="4"/>
  </si>
  <si>
    <t xml:space="preserve"> 振　動</t>
    <phoneticPr fontId="4"/>
  </si>
  <si>
    <t xml:space="preserve"> 悪　臭</t>
    <phoneticPr fontId="4"/>
  </si>
  <si>
    <t xml:space="preserve"> 土壌の汚染</t>
  </si>
  <si>
    <t xml:space="preserve"> 地盤の沈下</t>
  </si>
  <si>
    <t>くらし安全課</t>
    <rPh sb="3" eb="5">
      <t>アンゼン</t>
    </rPh>
    <phoneticPr fontId="4"/>
  </si>
  <si>
    <t>⑴　小学校学校数・児童数・学級数・教職員数</t>
    <phoneticPr fontId="4"/>
  </si>
  <si>
    <t>（各年５月１日現在)</t>
    <phoneticPr fontId="4"/>
  </si>
  <si>
    <t xml:space="preserve"> 学校数</t>
  </si>
  <si>
    <t>児童数（人)</t>
    <rPh sb="0" eb="1">
      <t>ジ</t>
    </rPh>
    <rPh sb="1" eb="2">
      <t>ワラベ</t>
    </rPh>
    <rPh sb="2" eb="3">
      <t>スウ</t>
    </rPh>
    <rPh sb="4" eb="5">
      <t>ヒト</t>
    </rPh>
    <phoneticPr fontId="4"/>
  </si>
  <si>
    <t xml:space="preserve">  １ 　学　 年</t>
    <phoneticPr fontId="4"/>
  </si>
  <si>
    <t xml:space="preserve">  ２ 　学　 年</t>
    <phoneticPr fontId="4"/>
  </si>
  <si>
    <t xml:space="preserve">  ３　 学　 年</t>
    <phoneticPr fontId="4"/>
  </si>
  <si>
    <t xml:space="preserve">  ４ 　学　 年</t>
    <phoneticPr fontId="4"/>
  </si>
  <si>
    <t xml:space="preserve">  ５ 　学　 年</t>
    <phoneticPr fontId="4"/>
  </si>
  <si>
    <t xml:space="preserve">  ６ 　学　 年</t>
    <phoneticPr fontId="4"/>
  </si>
  <si>
    <t>　特別支援学級</t>
    <rPh sb="1" eb="7">
      <t>トクベツシエンガッキュウ</t>
    </rPh>
    <phoneticPr fontId="3"/>
  </si>
  <si>
    <t>再掲</t>
    <rPh sb="0" eb="2">
      <t>サイケイ</t>
    </rPh>
    <phoneticPr fontId="4"/>
  </si>
  <si>
    <t xml:space="preserve"> 外国人</t>
  </si>
  <si>
    <t xml:space="preserve"> 帰国児童</t>
    <rPh sb="3" eb="5">
      <t>ジドウ</t>
    </rPh>
    <phoneticPr fontId="4"/>
  </si>
  <si>
    <t>収容人員別学級数</t>
    <rPh sb="0" eb="2">
      <t>シュウヨウ</t>
    </rPh>
    <rPh sb="2" eb="4">
      <t>ジンイン</t>
    </rPh>
    <rPh sb="4" eb="5">
      <t>ベツ</t>
    </rPh>
    <rPh sb="5" eb="7">
      <t>ガッキュウ</t>
    </rPh>
    <rPh sb="7" eb="8">
      <t>スウ</t>
    </rPh>
    <phoneticPr fontId="4"/>
  </si>
  <si>
    <t xml:space="preserve">  12人以下</t>
    <phoneticPr fontId="4"/>
  </si>
  <si>
    <t xml:space="preserve">  13　～　20人</t>
    <rPh sb="9" eb="10">
      <t>ニン</t>
    </rPh>
    <phoneticPr fontId="4"/>
  </si>
  <si>
    <t xml:space="preserve">  21　～　25</t>
    <phoneticPr fontId="4"/>
  </si>
  <si>
    <t xml:space="preserve">  26　～　30</t>
    <phoneticPr fontId="4"/>
  </si>
  <si>
    <t xml:space="preserve">  31　～　35</t>
    <phoneticPr fontId="4"/>
  </si>
  <si>
    <t xml:space="preserve">  36　～　40</t>
    <phoneticPr fontId="4"/>
  </si>
  <si>
    <t xml:space="preserve">  41　～　45</t>
    <phoneticPr fontId="4"/>
  </si>
  <si>
    <t xml:space="preserve">  46人以上</t>
    <phoneticPr fontId="4"/>
  </si>
  <si>
    <t xml:space="preserve"> うち特別支援学級</t>
    <rPh sb="3" eb="5">
      <t>トクベツ</t>
    </rPh>
    <rPh sb="5" eb="7">
      <t>シエン</t>
    </rPh>
    <rPh sb="7" eb="9">
      <t>ガッキュウ</t>
    </rPh>
    <phoneticPr fontId="4"/>
  </si>
  <si>
    <t xml:space="preserve"> 教員数（本務者）(人)</t>
    <rPh sb="10" eb="11">
      <t>ヒト</t>
    </rPh>
    <phoneticPr fontId="4"/>
  </si>
  <si>
    <t xml:space="preserve"> 職員数（本務者）(人)</t>
    <rPh sb="10" eb="11">
      <t>ヒト</t>
    </rPh>
    <phoneticPr fontId="4"/>
  </si>
  <si>
    <t>資料  県知事直轄組織「静岡県学校基本調査報告書」</t>
    <rPh sb="4" eb="5">
      <t>ケン</t>
    </rPh>
    <rPh sb="5" eb="11">
      <t>チジチョッカツソシキ</t>
    </rPh>
    <rPh sb="12" eb="15">
      <t>シズオカケン</t>
    </rPh>
    <rPh sb="15" eb="17">
      <t>ガッコウ</t>
    </rPh>
    <rPh sb="17" eb="19">
      <t>キホン</t>
    </rPh>
    <rPh sb="19" eb="21">
      <t>チョウサ</t>
    </rPh>
    <rPh sb="21" eb="23">
      <t>ホウコク</t>
    </rPh>
    <rPh sb="23" eb="24">
      <t>ショ</t>
    </rPh>
    <phoneticPr fontId="4"/>
  </si>
  <si>
    <t>⑵　中学校学校数・生徒数・学級数・教職員数</t>
    <rPh sb="2" eb="5">
      <t>チュウガッコウ</t>
    </rPh>
    <rPh sb="5" eb="7">
      <t>ガッコウ</t>
    </rPh>
    <rPh sb="7" eb="8">
      <t>カズ</t>
    </rPh>
    <rPh sb="9" eb="12">
      <t>セイトスウ</t>
    </rPh>
    <rPh sb="13" eb="15">
      <t>ガッキュウ</t>
    </rPh>
    <rPh sb="15" eb="16">
      <t>カズ</t>
    </rPh>
    <rPh sb="17" eb="19">
      <t>キョウショク</t>
    </rPh>
    <rPh sb="19" eb="21">
      <t>インズウ</t>
    </rPh>
    <phoneticPr fontId="4"/>
  </si>
  <si>
    <t>(各年５月１日現在)</t>
    <phoneticPr fontId="4"/>
  </si>
  <si>
    <t>生徒数(人)</t>
    <rPh sb="0" eb="3">
      <t>セイトスウ</t>
    </rPh>
    <phoneticPr fontId="4"/>
  </si>
  <si>
    <t xml:space="preserve">  ３ 　学　 年</t>
    <phoneticPr fontId="4"/>
  </si>
  <si>
    <t>⑶　幼稚園園数・在園者数・学級数・教職員数</t>
    <phoneticPr fontId="4"/>
  </si>
  <si>
    <t xml:space="preserve"> 園  数</t>
    <phoneticPr fontId="4"/>
  </si>
  <si>
    <r>
      <t>在園者数(人</t>
    </r>
    <r>
      <rPr>
        <sz val="11"/>
        <color theme="1"/>
        <rFont val="游ゴシック"/>
        <family val="2"/>
        <charset val="128"/>
        <scheme val="minor"/>
      </rPr>
      <t>)</t>
    </r>
    <rPh sb="0" eb="1">
      <t>ザイ</t>
    </rPh>
    <rPh sb="1" eb="2">
      <t>エン</t>
    </rPh>
    <rPh sb="2" eb="3">
      <t>シャ</t>
    </rPh>
    <rPh sb="3" eb="4">
      <t>スウ</t>
    </rPh>
    <rPh sb="5" eb="6">
      <t>ヒト</t>
    </rPh>
    <phoneticPr fontId="4"/>
  </si>
  <si>
    <t xml:space="preserve">   ３　歳　児</t>
    <phoneticPr fontId="4"/>
  </si>
  <si>
    <t xml:space="preserve">   ４　歳　児</t>
    <phoneticPr fontId="4"/>
  </si>
  <si>
    <t xml:space="preserve">   ５　歳　児</t>
    <phoneticPr fontId="4"/>
  </si>
  <si>
    <t xml:space="preserve"> 学級数</t>
  </si>
  <si>
    <t xml:space="preserve"> 教員数（本務者）　 　(人)</t>
    <phoneticPr fontId="4"/>
  </si>
  <si>
    <t xml:space="preserve"> 職員数（本務者）　　 (人)</t>
    <rPh sb="1" eb="3">
      <t>ショクイン</t>
    </rPh>
    <phoneticPr fontId="4"/>
  </si>
  <si>
    <t>⑷　中学校進路別卒業者数</t>
    <phoneticPr fontId="4"/>
  </si>
  <si>
    <t xml:space="preserve"> 総　数　　　　　　　（人）</t>
    <rPh sb="1" eb="2">
      <t>フサ</t>
    </rPh>
    <rPh sb="3" eb="4">
      <t>カズ</t>
    </rPh>
    <rPh sb="12" eb="13">
      <t>ヒト</t>
    </rPh>
    <phoneticPr fontId="4"/>
  </si>
  <si>
    <t xml:space="preserve">   高等学校等進学者  Ａ</t>
    <phoneticPr fontId="4"/>
  </si>
  <si>
    <t xml:space="preserve">   専修学校等入学者  Ｂ</t>
    <phoneticPr fontId="4"/>
  </si>
  <si>
    <t xml:space="preserve">   就職者</t>
    <phoneticPr fontId="4"/>
  </si>
  <si>
    <t xml:space="preserve">   その他</t>
    <phoneticPr fontId="4"/>
  </si>
  <si>
    <t xml:space="preserve"> 高等学校等進学率　　（％）</t>
    <phoneticPr fontId="4"/>
  </si>
  <si>
    <t xml:space="preserve"> 就職率　　　　　　　（％）</t>
    <phoneticPr fontId="4"/>
  </si>
  <si>
    <t>資料　県知事直轄組織「静岡県学校基本調査報告書」</t>
    <rPh sb="3" eb="4">
      <t>ケン</t>
    </rPh>
    <rPh sb="4" eb="10">
      <t>チジチョッカツソシキ</t>
    </rPh>
    <rPh sb="11" eb="14">
      <t>シズオカケン</t>
    </rPh>
    <rPh sb="14" eb="16">
      <t>ガッコウ</t>
    </rPh>
    <rPh sb="16" eb="18">
      <t>キホン</t>
    </rPh>
    <rPh sb="18" eb="20">
      <t>チョウサ</t>
    </rPh>
    <rPh sb="20" eb="22">
      <t>ホウコク</t>
    </rPh>
    <rPh sb="22" eb="23">
      <t>ショ</t>
    </rPh>
    <phoneticPr fontId="4"/>
  </si>
  <si>
    <t>⑴　普通会計決算収支</t>
    <phoneticPr fontId="4"/>
  </si>
  <si>
    <r>
      <t>(各年度　単位：千円</t>
    </r>
    <r>
      <rPr>
        <sz val="11"/>
        <color theme="1"/>
        <rFont val="游ゴシック"/>
        <family val="2"/>
        <charset val="128"/>
        <scheme val="minor"/>
      </rPr>
      <t>)</t>
    </r>
    <rPh sb="1" eb="4">
      <t>カクネンド</t>
    </rPh>
    <phoneticPr fontId="4"/>
  </si>
  <si>
    <t xml:space="preserve"> 歳入総額 Ａ</t>
    <phoneticPr fontId="4"/>
  </si>
  <si>
    <t xml:space="preserve"> 歳出総額 Ｂ</t>
    <phoneticPr fontId="4"/>
  </si>
  <si>
    <t xml:space="preserve"> 歳入歳出差引 Ｃ  　(Ａ-Ｂ)</t>
    <phoneticPr fontId="4"/>
  </si>
  <si>
    <t xml:space="preserve"> 翌年度へ繰越すべき財源 Ｄ</t>
    <phoneticPr fontId="4"/>
  </si>
  <si>
    <t xml:space="preserve"> 実質収支 Ｅ　　　　(Ｃ-Ｄ)</t>
    <phoneticPr fontId="4"/>
  </si>
  <si>
    <t xml:space="preserve"> 単年度収支 Ｆ (Ｅ-前年度Ｅ)</t>
    <phoneticPr fontId="4"/>
  </si>
  <si>
    <t>△336,106</t>
  </si>
  <si>
    <t>△150,185</t>
    <phoneticPr fontId="3"/>
  </si>
  <si>
    <t>△34,592</t>
    <phoneticPr fontId="3"/>
  </si>
  <si>
    <t xml:space="preserve"> 積立金 Ｇ</t>
    <phoneticPr fontId="4"/>
  </si>
  <si>
    <t xml:space="preserve"> 繰上償還金 Ｈ</t>
    <phoneticPr fontId="4"/>
  </si>
  <si>
    <t xml:space="preserve"> 積立金とりくずし額 Ｉ</t>
    <phoneticPr fontId="4"/>
  </si>
  <si>
    <t xml:space="preserve"> 実質単年度収支 Ｆ+Ｇ+Ｈ-Ｉ</t>
    <phoneticPr fontId="4"/>
  </si>
  <si>
    <t>△148,744</t>
    <phoneticPr fontId="3"/>
  </si>
  <si>
    <t>△250,034</t>
    <phoneticPr fontId="3"/>
  </si>
  <si>
    <t>資料  総務課</t>
    <rPh sb="4" eb="6">
      <t>ソウム</t>
    </rPh>
    <phoneticPr fontId="4"/>
  </si>
  <si>
    <t>(2)　普通会計歳入決算</t>
    <phoneticPr fontId="4"/>
  </si>
  <si>
    <t>(各年度　単位：千円)</t>
    <rPh sb="1" eb="4">
      <t>カクネンド</t>
    </rPh>
    <rPh sb="8" eb="9">
      <t>セン</t>
    </rPh>
    <rPh sb="9" eb="10">
      <t>エン</t>
    </rPh>
    <phoneticPr fontId="4"/>
  </si>
  <si>
    <t xml:space="preserve"> 地方税</t>
  </si>
  <si>
    <t xml:space="preserve"> 地方譲与税</t>
  </si>
  <si>
    <t xml:space="preserve"> 利子割交付金</t>
  </si>
  <si>
    <t xml:space="preserve"> 配当割交付金</t>
    <rPh sb="1" eb="3">
      <t>ハイトウ</t>
    </rPh>
    <rPh sb="3" eb="4">
      <t>ワリ</t>
    </rPh>
    <rPh sb="4" eb="7">
      <t>コウフキン</t>
    </rPh>
    <phoneticPr fontId="4"/>
  </si>
  <si>
    <t xml:space="preserve"> 株式等譲渡所得割交付金</t>
    <rPh sb="1" eb="3">
      <t>カブシキ</t>
    </rPh>
    <rPh sb="3" eb="4">
      <t>トウ</t>
    </rPh>
    <rPh sb="4" eb="6">
      <t>ジョウト</t>
    </rPh>
    <rPh sb="6" eb="8">
      <t>ショトク</t>
    </rPh>
    <rPh sb="8" eb="9">
      <t>ワリ</t>
    </rPh>
    <rPh sb="9" eb="11">
      <t>コウフ</t>
    </rPh>
    <rPh sb="11" eb="12">
      <t>キン</t>
    </rPh>
    <phoneticPr fontId="4"/>
  </si>
  <si>
    <t xml:space="preserve"> 地方消費税交付金</t>
  </si>
  <si>
    <t xml:space="preserve"> 自動車取得税交付金</t>
  </si>
  <si>
    <t xml:space="preserve"> 環境性能割交付金</t>
    <rPh sb="1" eb="6">
      <t>カンキョウセイノウワリ</t>
    </rPh>
    <rPh sb="6" eb="9">
      <t>コウフキン</t>
    </rPh>
    <phoneticPr fontId="3"/>
  </si>
  <si>
    <t xml:space="preserve"> 法人事業税交付金</t>
    <rPh sb="1" eb="9">
      <t>ホウジンジギョウゼイコウフキン</t>
    </rPh>
    <phoneticPr fontId="3"/>
  </si>
  <si>
    <t xml:space="preserve"> 地方特例交付金</t>
    <rPh sb="1" eb="3">
      <t>チホウ</t>
    </rPh>
    <rPh sb="3" eb="5">
      <t>トクレイ</t>
    </rPh>
    <rPh sb="5" eb="8">
      <t>コウフキン</t>
    </rPh>
    <phoneticPr fontId="4"/>
  </si>
  <si>
    <t xml:space="preserve"> 地方交付税</t>
  </si>
  <si>
    <t xml:space="preserve"> 交通安全対策特別交付金</t>
  </si>
  <si>
    <t xml:space="preserve"> 分担金及び負担金</t>
  </si>
  <si>
    <t xml:space="preserve"> 使用料</t>
  </si>
  <si>
    <t xml:space="preserve"> 手数料</t>
  </si>
  <si>
    <t xml:space="preserve"> 国庫支出金</t>
  </si>
  <si>
    <t xml:space="preserve"> 県支出金</t>
  </si>
  <si>
    <t xml:space="preserve"> 財産収入</t>
  </si>
  <si>
    <t xml:space="preserve"> 寄附金</t>
  </si>
  <si>
    <t xml:space="preserve"> 繰入金</t>
  </si>
  <si>
    <t xml:space="preserve"> 繰越金</t>
  </si>
  <si>
    <t xml:space="preserve"> 諸収入</t>
  </si>
  <si>
    <t xml:space="preserve"> 地方債</t>
  </si>
  <si>
    <t xml:space="preserve"> 歳入総額</t>
  </si>
  <si>
    <t>⑶　普通会計歳出決算(目的別)</t>
    <phoneticPr fontId="4"/>
  </si>
  <si>
    <t>(各年度　単位：千円)</t>
    <rPh sb="1" eb="4">
      <t>カクネンド</t>
    </rPh>
    <phoneticPr fontId="4"/>
  </si>
  <si>
    <t xml:space="preserve"> 議会費</t>
  </si>
  <si>
    <t xml:space="preserve"> 総務費</t>
  </si>
  <si>
    <t xml:space="preserve"> 民生費</t>
  </si>
  <si>
    <t xml:space="preserve"> 衛生費</t>
  </si>
  <si>
    <t xml:space="preserve"> 労働費</t>
  </si>
  <si>
    <t xml:space="preserve"> 農林水産業費</t>
  </si>
  <si>
    <t xml:space="preserve"> 商工費</t>
  </si>
  <si>
    <t xml:space="preserve"> 土木費</t>
  </si>
  <si>
    <t xml:space="preserve"> 消防費</t>
  </si>
  <si>
    <t xml:space="preserve"> 教育費</t>
  </si>
  <si>
    <t xml:space="preserve"> 災害復旧費</t>
  </si>
  <si>
    <t xml:space="preserve"> 公債費</t>
  </si>
  <si>
    <t xml:space="preserve"> 諸支出金</t>
  </si>
  <si>
    <t xml:space="preserve"> 歳出総額</t>
  </si>
  <si>
    <t>(4)　普通会計歳出決算（性質別）</t>
    <phoneticPr fontId="4"/>
  </si>
  <si>
    <t xml:space="preserve"> 経常的経費</t>
  </si>
  <si>
    <t xml:space="preserve"> 義務的経費</t>
  </si>
  <si>
    <t xml:space="preserve"> 人件費</t>
  </si>
  <si>
    <t xml:space="preserve"> 扶助費</t>
  </si>
  <si>
    <t xml:space="preserve"> 物件費</t>
  </si>
  <si>
    <t xml:space="preserve"> 維持補修費</t>
  </si>
  <si>
    <t xml:space="preserve"> 補助費等</t>
  </si>
  <si>
    <t xml:space="preserve"> 投資的経費</t>
  </si>
  <si>
    <t xml:space="preserve"> 普通建設事業費</t>
  </si>
  <si>
    <t xml:space="preserve"> 災害復旧事業費</t>
  </si>
  <si>
    <t xml:space="preserve"> その他経費</t>
  </si>
  <si>
    <t xml:space="preserve"> 積立金</t>
  </si>
  <si>
    <t xml:space="preserve"> 投資及び出資金・貸付金</t>
  </si>
  <si>
    <t xml:space="preserve"> 繰出金</t>
  </si>
  <si>
    <t xml:space="preserve"> 下水道</t>
  </si>
  <si>
    <t xml:space="preserve"> 国民健康保険</t>
  </si>
  <si>
    <t xml:space="preserve"> 介護保険</t>
    <rPh sb="1" eb="3">
      <t>カイゴ</t>
    </rPh>
    <rPh sb="3" eb="5">
      <t>ホケン</t>
    </rPh>
    <phoneticPr fontId="4"/>
  </si>
  <si>
    <t xml:space="preserve"> 後期高齢者医療</t>
    <rPh sb="1" eb="3">
      <t>コウキ</t>
    </rPh>
    <rPh sb="3" eb="6">
      <t>コウレイシャ</t>
    </rPh>
    <rPh sb="6" eb="8">
      <t>イリョウ</t>
    </rPh>
    <phoneticPr fontId="4"/>
  </si>
  <si>
    <t xml:space="preserve"> 基　金</t>
    <phoneticPr fontId="4"/>
  </si>
  <si>
    <t>⑸　普通会計の財政指標</t>
    <phoneticPr fontId="4"/>
  </si>
  <si>
    <t>（各年度）</t>
    <rPh sb="1" eb="4">
      <t>カクネンド</t>
    </rPh>
    <phoneticPr fontId="3"/>
  </si>
  <si>
    <t xml:space="preserve"> 標準財政規模　　（千円）</t>
    <rPh sb="10" eb="12">
      <t>センエン</t>
    </rPh>
    <phoneticPr fontId="4"/>
  </si>
  <si>
    <t xml:space="preserve"> 基準財政需要額　（千円）</t>
    <phoneticPr fontId="4"/>
  </si>
  <si>
    <t xml:space="preserve"> 基準財政収入額　（千円）</t>
    <phoneticPr fontId="4"/>
  </si>
  <si>
    <t xml:space="preserve"> 実質収支比率  　　(％)</t>
    <phoneticPr fontId="4"/>
  </si>
  <si>
    <t xml:space="preserve"> 財政力指数（単年度）</t>
    <rPh sb="7" eb="10">
      <t>タンネンド</t>
    </rPh>
    <phoneticPr fontId="4"/>
  </si>
  <si>
    <t xml:space="preserve"> 経常一般財源比率  (％)</t>
    <phoneticPr fontId="4"/>
  </si>
  <si>
    <t xml:space="preserve"> 経常収支比率  　　(％)</t>
    <phoneticPr fontId="4"/>
  </si>
  <si>
    <t xml:space="preserve"> 自主財源比率  　　(％)</t>
    <phoneticPr fontId="4"/>
  </si>
  <si>
    <t xml:space="preserve"> 一般財源比率  　　(％)</t>
    <phoneticPr fontId="4"/>
  </si>
  <si>
    <t xml:space="preserve"> 一般財源等比率  　(％)</t>
    <phoneticPr fontId="4"/>
  </si>
  <si>
    <t xml:space="preserve"> 義務的経費比率  　(％)</t>
    <phoneticPr fontId="4"/>
  </si>
  <si>
    <t xml:space="preserve"> 経常的経費比率  　(％)</t>
    <phoneticPr fontId="4"/>
  </si>
  <si>
    <t xml:space="preserve"> 投資的経費比率  　(％)</t>
    <phoneticPr fontId="4"/>
  </si>
  <si>
    <t xml:space="preserve"> 公債費負担比率  　(％)</t>
    <phoneticPr fontId="4"/>
  </si>
  <si>
    <t xml:space="preserve"> 実質公債費比率  　(％)</t>
    <rPh sb="1" eb="3">
      <t>ジッシツ</t>
    </rPh>
    <rPh sb="3" eb="6">
      <t>コウサイヒ</t>
    </rPh>
    <rPh sb="6" eb="8">
      <t>ヒリツ</t>
    </rPh>
    <phoneticPr fontId="4"/>
  </si>
  <si>
    <t xml:space="preserve"> 将来負担比率  　　(％)</t>
    <rPh sb="1" eb="3">
      <t>ショウライ</t>
    </rPh>
    <rPh sb="3" eb="5">
      <t>フタン</t>
    </rPh>
    <rPh sb="5" eb="7">
      <t>ヒリツ</t>
    </rPh>
    <phoneticPr fontId="4"/>
  </si>
  <si>
    <t xml:space="preserve"> 対標準財政規模歳出総額</t>
    <phoneticPr fontId="4"/>
  </si>
  <si>
    <r>
      <t xml:space="preserve"> 対</t>
    </r>
    <r>
      <rPr>
        <sz val="12"/>
        <color indexed="64"/>
        <rFont val="ＭＳ 明朝"/>
        <family val="1"/>
        <charset val="128"/>
      </rPr>
      <t>標準財政</t>
    </r>
    <r>
      <rPr>
        <sz val="12"/>
        <rFont val="ＭＳ 明朝"/>
        <family val="1"/>
        <charset val="128"/>
      </rPr>
      <t>規模地方債現在高</t>
    </r>
    <phoneticPr fontId="4"/>
  </si>
  <si>
    <t xml:space="preserve"> 対標準財政規模積立基金現在高</t>
    <rPh sb="12" eb="15">
      <t>ゲンザイダカ</t>
    </rPh>
    <phoneticPr fontId="4"/>
  </si>
  <si>
    <t>資料  総務課</t>
    <rPh sb="4" eb="7">
      <t>ソウムカ</t>
    </rPh>
    <phoneticPr fontId="4"/>
  </si>
  <si>
    <t>⑹　普通会計積立金・町債年度末現在高</t>
    <rPh sb="2" eb="4">
      <t>フツウ</t>
    </rPh>
    <rPh sb="4" eb="6">
      <t>カイケイ</t>
    </rPh>
    <rPh sb="6" eb="8">
      <t>ツミタテ</t>
    </rPh>
    <rPh sb="8" eb="9">
      <t>キン</t>
    </rPh>
    <phoneticPr fontId="4"/>
  </si>
  <si>
    <t>(各年度末現在　単位：千円)</t>
    <rPh sb="1" eb="5">
      <t>カクネンドマツ</t>
    </rPh>
    <rPh sb="5" eb="7">
      <t>ゲンザイ</t>
    </rPh>
    <phoneticPr fontId="4"/>
  </si>
  <si>
    <t xml:space="preserve"> 基　　金　　積　　立　　金</t>
    <rPh sb="7" eb="8">
      <t>セキ</t>
    </rPh>
    <rPh sb="10" eb="11">
      <t>リツ</t>
    </rPh>
    <rPh sb="13" eb="14">
      <t>キン</t>
    </rPh>
    <phoneticPr fontId="4"/>
  </si>
  <si>
    <t xml:space="preserve"> 町 　 債</t>
    <phoneticPr fontId="4"/>
  </si>
  <si>
    <t>⑺　公有財産</t>
    <rPh sb="2" eb="4">
      <t>コウユウ</t>
    </rPh>
    <rPh sb="4" eb="6">
      <t>ザイサン</t>
    </rPh>
    <phoneticPr fontId="4"/>
  </si>
  <si>
    <t>(各年度末現在　単位：㎡)</t>
    <rPh sb="1" eb="4">
      <t>カクネンド</t>
    </rPh>
    <rPh sb="5" eb="7">
      <t>ゲンザイ</t>
    </rPh>
    <phoneticPr fontId="4"/>
  </si>
  <si>
    <t>土　　　　　地</t>
    <rPh sb="0" eb="1">
      <t>ツチ</t>
    </rPh>
    <rPh sb="6" eb="7">
      <t>チ</t>
    </rPh>
    <phoneticPr fontId="4"/>
  </si>
  <si>
    <t xml:space="preserve"> 行政財産</t>
  </si>
  <si>
    <t>322,277.13</t>
  </si>
  <si>
    <t>323,720.17</t>
    <phoneticPr fontId="3"/>
  </si>
  <si>
    <t xml:space="preserve"> 公用財産</t>
  </si>
  <si>
    <t>10,803.50</t>
  </si>
  <si>
    <t>10,803.50</t>
    <phoneticPr fontId="3"/>
  </si>
  <si>
    <t xml:space="preserve"> 本庁舎</t>
    <phoneticPr fontId="4"/>
  </si>
  <si>
    <t>3,926.67</t>
  </si>
  <si>
    <t>3,926.67</t>
    <phoneticPr fontId="3"/>
  </si>
  <si>
    <t xml:space="preserve"> 消防施設</t>
    <phoneticPr fontId="4"/>
  </si>
  <si>
    <t xml:space="preserve"> その他の施設</t>
  </si>
  <si>
    <t xml:space="preserve"> 公共用財産</t>
  </si>
  <si>
    <t xml:space="preserve"> 学　校</t>
    <phoneticPr fontId="4"/>
  </si>
  <si>
    <t xml:space="preserve"> 町営住宅</t>
  </si>
  <si>
    <t xml:space="preserve"> 公　園</t>
    <phoneticPr fontId="4"/>
  </si>
  <si>
    <t xml:space="preserve"> 普通財産</t>
  </si>
  <si>
    <t>総　数</t>
    <rPh sb="0" eb="1">
      <t>フサ</t>
    </rPh>
    <rPh sb="2" eb="3">
      <t>カズ</t>
    </rPh>
    <phoneticPr fontId="4"/>
  </si>
  <si>
    <t xml:space="preserve">   建  物（延面積）</t>
    <rPh sb="3" eb="4">
      <t>ケン</t>
    </rPh>
    <rPh sb="6" eb="7">
      <t>モノ</t>
    </rPh>
    <rPh sb="8" eb="9">
      <t>ノ</t>
    </rPh>
    <rPh sb="9" eb="11">
      <t>メンセキ</t>
    </rPh>
    <phoneticPr fontId="4"/>
  </si>
  <si>
    <t xml:space="preserve"> 本庁舎</t>
  </si>
  <si>
    <t xml:space="preserve"> 消防施設</t>
  </si>
  <si>
    <t>総　数</t>
    <rPh sb="0" eb="1">
      <t>ソウ</t>
    </rPh>
    <rPh sb="2" eb="3">
      <t>スウ</t>
    </rPh>
    <phoneticPr fontId="4"/>
  </si>
  <si>
    <t>⑻　産業中分類別製造品出荷額等(従業者４人以上の事業所)</t>
    <phoneticPr fontId="4"/>
  </si>
  <si>
    <t>⑼　産業中分類別粗付加価値額(従業者４人以上の事業所)</t>
    <phoneticPr fontId="4"/>
  </si>
  <si>
    <t>⑽　従業者30人以上の事業所数・従業者数・現金給与総額・原材料使用総額等</t>
    <rPh sb="2" eb="5">
      <t>ジュウギョウシャ</t>
    </rPh>
    <rPh sb="7" eb="8">
      <t>ニン</t>
    </rPh>
    <rPh sb="8" eb="10">
      <t>イジョウ</t>
    </rPh>
    <rPh sb="11" eb="14">
      <t>ジギョウショ</t>
    </rPh>
    <rPh sb="14" eb="15">
      <t>スウ</t>
    </rPh>
    <rPh sb="16" eb="17">
      <t>ジュウ</t>
    </rPh>
    <rPh sb="17" eb="20">
      <t>ギョウシャスウ</t>
    </rPh>
    <rPh sb="19" eb="20">
      <t>スウ</t>
    </rPh>
    <rPh sb="21" eb="23">
      <t>ゲンキン</t>
    </rPh>
    <rPh sb="23" eb="25">
      <t>キュウヨ</t>
    </rPh>
    <rPh sb="25" eb="27">
      <t>ソウガク</t>
    </rPh>
    <rPh sb="28" eb="31">
      <t>ゲンザイリョウ</t>
    </rPh>
    <rPh sb="31" eb="33">
      <t>シヨウ</t>
    </rPh>
    <rPh sb="33" eb="35">
      <t>ソウガク</t>
    </rPh>
    <rPh sb="35" eb="36">
      <t>トウ</t>
    </rPh>
    <phoneticPr fontId="4"/>
  </si>
  <si>
    <t>（事業所数・従業者数は各年６月１日現在　単位：万円）</t>
    <rPh sb="1" eb="5">
      <t>ジギョウショスウ</t>
    </rPh>
    <rPh sb="6" eb="10">
      <t>ジュウギョウシャスウ</t>
    </rPh>
    <rPh sb="11" eb="12">
      <t>カク</t>
    </rPh>
    <phoneticPr fontId="9"/>
  </si>
  <si>
    <t xml:space="preserve"> 事業所数</t>
    <phoneticPr fontId="4"/>
  </si>
  <si>
    <t xml:space="preserve"> 従業者数 （人）</t>
    <phoneticPr fontId="4"/>
  </si>
  <si>
    <t xml:space="preserve"> 男</t>
    <rPh sb="1" eb="2">
      <t>オトコ</t>
    </rPh>
    <phoneticPr fontId="3"/>
  </si>
  <si>
    <t xml:space="preserve"> 現金給与総額</t>
  </si>
  <si>
    <t xml:space="preserve"> 常用労働者</t>
  </si>
  <si>
    <t xml:space="preserve"> その他の給与額等</t>
    <rPh sb="7" eb="8">
      <t>ガク</t>
    </rPh>
    <rPh sb="8" eb="9">
      <t>トウ</t>
    </rPh>
    <phoneticPr fontId="4"/>
  </si>
  <si>
    <t xml:space="preserve"> 原材料使用額等</t>
  </si>
  <si>
    <t xml:space="preserve"> 原材料使用額</t>
  </si>
  <si>
    <t xml:space="preserve"> 燃料使用額</t>
  </si>
  <si>
    <t xml:space="preserve"> 購入電力使用額</t>
  </si>
  <si>
    <t xml:space="preserve"> 委託生産費</t>
    <rPh sb="5" eb="6">
      <t>ヒ</t>
    </rPh>
    <phoneticPr fontId="4"/>
  </si>
  <si>
    <t xml:space="preserve"> 製造等に関する外注費</t>
    <rPh sb="1" eb="3">
      <t>セイゾウ</t>
    </rPh>
    <rPh sb="3" eb="4">
      <t>トウ</t>
    </rPh>
    <rPh sb="5" eb="6">
      <t>カン</t>
    </rPh>
    <rPh sb="8" eb="11">
      <t>ガイチュウヒ</t>
    </rPh>
    <phoneticPr fontId="4"/>
  </si>
  <si>
    <t xml:space="preserve"> 転売した商品の仕入額</t>
    <rPh sb="1" eb="3">
      <t>テンバイ</t>
    </rPh>
    <rPh sb="5" eb="7">
      <t>ショウヒン</t>
    </rPh>
    <rPh sb="8" eb="10">
      <t>シイ</t>
    </rPh>
    <rPh sb="10" eb="11">
      <t>ガク</t>
    </rPh>
    <phoneticPr fontId="4"/>
  </si>
  <si>
    <t xml:space="preserve"> 製造品出荷額等</t>
  </si>
  <si>
    <t xml:space="preserve"> 製造品出荷額</t>
  </si>
  <si>
    <t xml:space="preserve"> 加工賃収入額</t>
  </si>
  <si>
    <t xml:space="preserve"> その他収入額</t>
    <rPh sb="3" eb="4">
      <t>タ</t>
    </rPh>
    <phoneticPr fontId="4"/>
  </si>
  <si>
    <t xml:space="preserve"> 在庫総額</t>
    <phoneticPr fontId="4"/>
  </si>
  <si>
    <t xml:space="preserve">                年間増減</t>
    <phoneticPr fontId="4"/>
  </si>
  <si>
    <t xml:space="preserve"> 製造品在庫額</t>
  </si>
  <si>
    <t xml:space="preserve"> 半製品・仕掛品額</t>
  </si>
  <si>
    <t xml:space="preserve"> 原材料・燃料在庫額</t>
  </si>
  <si>
    <t xml:space="preserve"> 生産額</t>
    <phoneticPr fontId="4"/>
  </si>
  <si>
    <t xml:space="preserve"> 付加価値額</t>
  </si>
  <si>
    <t xml:space="preserve"> 粗付加価値額</t>
  </si>
  <si>
    <t>有形固定資産額</t>
    <rPh sb="0" eb="2">
      <t>ユウケイ</t>
    </rPh>
    <rPh sb="2" eb="4">
      <t>コテイ</t>
    </rPh>
    <rPh sb="4" eb="6">
      <t>シサン</t>
    </rPh>
    <rPh sb="6" eb="7">
      <t>ガク</t>
    </rPh>
    <phoneticPr fontId="4"/>
  </si>
  <si>
    <t xml:space="preserve"> 年初現在高</t>
    <rPh sb="1" eb="3">
      <t>ネンショ</t>
    </rPh>
    <rPh sb="3" eb="5">
      <t>ゲンザイ</t>
    </rPh>
    <rPh sb="5" eb="6">
      <t>タカ</t>
    </rPh>
    <phoneticPr fontId="4"/>
  </si>
  <si>
    <t xml:space="preserve"> 土地</t>
  </si>
  <si>
    <t xml:space="preserve"> 土地以外</t>
  </si>
  <si>
    <t xml:space="preserve"> 取得額</t>
    <rPh sb="1" eb="3">
      <t>シュトク</t>
    </rPh>
    <rPh sb="3" eb="4">
      <t>ガク</t>
    </rPh>
    <phoneticPr fontId="4"/>
  </si>
  <si>
    <t xml:space="preserve"> 建設仮勘定</t>
  </si>
  <si>
    <t xml:space="preserve"> 増</t>
  </si>
  <si>
    <t xml:space="preserve"> 減</t>
    <rPh sb="1" eb="2">
      <t>ゲン</t>
    </rPh>
    <phoneticPr fontId="4"/>
  </si>
  <si>
    <t xml:space="preserve"> 有形固定資産投資総額</t>
  </si>
  <si>
    <t xml:space="preserve"> 除却額</t>
  </si>
  <si>
    <t xml:space="preserve"> 減価償却額</t>
  </si>
  <si>
    <t xml:space="preserve"> 敷地面積 （㎡）</t>
    <phoneticPr fontId="4"/>
  </si>
  <si>
    <t>水源別用水量</t>
    <rPh sb="0" eb="2">
      <t>スイゲン</t>
    </rPh>
    <rPh sb="2" eb="3">
      <t>ベツ</t>
    </rPh>
    <rPh sb="3" eb="5">
      <t>ヨウスイ</t>
    </rPh>
    <rPh sb="5" eb="6">
      <t>リョウ</t>
    </rPh>
    <phoneticPr fontId="4"/>
  </si>
  <si>
    <t xml:space="preserve"> 淡  　　水 　　(㎥/日）</t>
    <phoneticPr fontId="4"/>
  </si>
  <si>
    <t xml:space="preserve"> 工業用水道 （㎥/日）</t>
    <phoneticPr fontId="4"/>
  </si>
  <si>
    <t xml:space="preserve"> 上　水　道 （㎥/日）</t>
    <phoneticPr fontId="4"/>
  </si>
  <si>
    <t xml:space="preserve"> 井　戸　水 （㎥/日）</t>
    <phoneticPr fontId="4"/>
  </si>
  <si>
    <t xml:space="preserve"> そ　の　他 （㎥/日）</t>
    <phoneticPr fontId="4"/>
  </si>
  <si>
    <t xml:space="preserve"> 回　収　水 （㎥/日）</t>
    <phoneticPr fontId="4"/>
  </si>
  <si>
    <t xml:space="preserve"> 海　　  水　　 (㎥/日）</t>
    <phoneticPr fontId="4"/>
  </si>
  <si>
    <t>資料  平成29年～令和２年は県知事直轄組織「静岡県の工業」、令和３年以降は経済構造調査実態調査</t>
    <rPh sb="35" eb="37">
      <t>イコウ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</si>
</sst>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.00_);[Red]\(0.00\)"/>
    <numFmt numFmtId="177" formatCode="#,##0.0;[Red]#,##0.0"/>
    <numFmt numFmtId="178" formatCode="0.00;&quot;△ &quot;0.00"/>
    <numFmt numFmtId="179" formatCode="0.0;&quot;▲ &quot;0.0"/>
    <numFmt numFmtId="180" formatCode="#,##0.0;[Red]\-#,##0.0"/>
    <numFmt numFmtId="181" formatCode="0.0;&quot;△ &quot;0.0"/>
    <numFmt numFmtId="182" formatCode="#,##0;&quot;▲ &quot;#,##0"/>
    <numFmt numFmtId="183" formatCode="#,##0.0;&quot;▲ &quot;#,##0.0"/>
    <numFmt numFmtId="184" formatCode="#,##0.00;&quot;▲ &quot;#,##0.00"/>
    <numFmt numFmtId="185" formatCode="#,##0;&quot;△ &quot;#,##0"/>
    <numFmt numFmtId="186" formatCode="#,##0.0;&quot;△ &quot;#,##0.0"/>
    <numFmt numFmtId="187" formatCode="#,##0_ "/>
    <numFmt numFmtId="188" formatCode="#,##0;[Red]#,##0"/>
    <numFmt numFmtId="189" formatCode="#,##0.0"/>
    <numFmt numFmtId="190" formatCode="#,##0.0_);[Red]\(#,##0.0\)"/>
    <numFmt numFmtId="191" formatCode="0_ "/>
    <numFmt numFmtId="192" formatCode="#,##0.00;&quot;△ &quot;#,##0.00"/>
    <numFmt numFmtId="193" formatCode="0.000;&quot;△ &quot;0.000"/>
    <numFmt numFmtId="194" formatCode="#,##0.000_ "/>
    <numFmt numFmtId="195" formatCode="#,##0.00_ "/>
  </numFmts>
  <fonts count="30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color indexed="64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name val="ＭＳ ゴシック"/>
      <family val="3"/>
      <charset val="128"/>
    </font>
    <font>
      <sz val="10.5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2"/>
      <color rgb="FFFF000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indexed="6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2"/>
      <name val="ＭＳ Ｐ明朝"/>
      <family val="1"/>
      <charset val="128"/>
    </font>
    <font>
      <b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/>
      <top/>
      <bottom/>
      <diagonal style="hair">
        <color auto="1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</borders>
  <cellStyleXfs count="6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24" fillId="0" borderId="0"/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455">
    <xf numFmtId="0" fontId="0" fillId="0" borderId="0" xfId="0">
      <alignment vertical="center"/>
    </xf>
    <xf numFmtId="176" fontId="2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0" fontId="6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4" fontId="5" fillId="0" borderId="12" xfId="1" applyNumberFormat="1" applyFont="1" applyBorder="1" applyAlignment="1">
      <alignment horizontal="right" vertical="center"/>
    </xf>
    <xf numFmtId="0" fontId="5" fillId="0" borderId="14" xfId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3" fontId="5" fillId="0" borderId="9" xfId="1" applyNumberFormat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3" fontId="5" fillId="0" borderId="12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177" fontId="5" fillId="0" borderId="4" xfId="1" applyNumberFormat="1" applyFont="1" applyBorder="1" applyAlignment="1">
      <alignment horizontal="right" vertical="center"/>
    </xf>
    <xf numFmtId="177" fontId="5" fillId="0" borderId="7" xfId="1" applyNumberFormat="1" applyFont="1" applyBorder="1" applyAlignment="1">
      <alignment horizontal="right" vertical="center"/>
    </xf>
    <xf numFmtId="177" fontId="5" fillId="0" borderId="7" xfId="1" applyNumberFormat="1" applyFont="1" applyBorder="1" applyAlignment="1">
      <alignment vertical="center"/>
    </xf>
    <xf numFmtId="177" fontId="5" fillId="0" borderId="12" xfId="1" applyNumberFormat="1" applyFont="1" applyBorder="1" applyAlignment="1">
      <alignment horizontal="right" vertical="center"/>
    </xf>
    <xf numFmtId="178" fontId="5" fillId="0" borderId="4" xfId="1" applyNumberFormat="1" applyFont="1" applyBorder="1" applyAlignment="1">
      <alignment vertical="center"/>
    </xf>
    <xf numFmtId="178" fontId="5" fillId="0" borderId="7" xfId="1" applyNumberFormat="1" applyFont="1" applyBorder="1" applyAlignment="1">
      <alignment vertical="center"/>
    </xf>
    <xf numFmtId="178" fontId="5" fillId="0" borderId="7" xfId="1" applyNumberFormat="1" applyFont="1" applyBorder="1" applyAlignment="1">
      <alignment horizontal="right" vertical="center"/>
    </xf>
    <xf numFmtId="178" fontId="5" fillId="0" borderId="9" xfId="1" applyNumberFormat="1" applyFont="1" applyBorder="1" applyAlignment="1">
      <alignment vertical="center"/>
    </xf>
    <xf numFmtId="178" fontId="5" fillId="0" borderId="12" xfId="1" applyNumberFormat="1" applyFont="1" applyBorder="1" applyAlignment="1">
      <alignment vertical="center"/>
    </xf>
    <xf numFmtId="178" fontId="5" fillId="0" borderId="16" xfId="1" applyNumberFormat="1" applyFont="1" applyBorder="1" applyAlignment="1">
      <alignment vertical="center"/>
    </xf>
    <xf numFmtId="176" fontId="1" fillId="0" borderId="0" xfId="1" applyNumberFormat="1" applyAlignment="1">
      <alignment vertical="center"/>
    </xf>
    <xf numFmtId="0" fontId="5" fillId="0" borderId="14" xfId="1" applyFont="1" applyBorder="1" applyAlignment="1">
      <alignment horizontal="right" vertical="center"/>
    </xf>
    <xf numFmtId="0" fontId="6" fillId="0" borderId="14" xfId="1" applyFont="1" applyBorder="1" applyAlignment="1">
      <alignment horizontal="right" vertical="center"/>
    </xf>
    <xf numFmtId="0" fontId="5" fillId="0" borderId="19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3" fontId="5" fillId="0" borderId="4" xfId="2" applyNumberFormat="1" applyFont="1" applyFill="1" applyBorder="1" applyAlignment="1">
      <alignment horizontal="right" vertical="center"/>
    </xf>
    <xf numFmtId="3" fontId="5" fillId="0" borderId="9" xfId="2" applyNumberFormat="1" applyFont="1" applyFill="1" applyBorder="1" applyAlignment="1">
      <alignment horizontal="right" vertical="center"/>
    </xf>
    <xf numFmtId="0" fontId="5" fillId="0" borderId="21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3" fontId="5" fillId="0" borderId="12" xfId="2" applyNumberFormat="1" applyFont="1" applyFill="1" applyBorder="1" applyAlignment="1">
      <alignment horizontal="right" vertical="center"/>
    </xf>
    <xf numFmtId="38" fontId="5" fillId="0" borderId="9" xfId="2" applyFont="1" applyFill="1" applyBorder="1" applyAlignment="1">
      <alignment horizontal="right" vertical="center"/>
    </xf>
    <xf numFmtId="0" fontId="5" fillId="0" borderId="25" xfId="1" applyFont="1" applyBorder="1" applyAlignment="1">
      <alignment vertical="center"/>
    </xf>
    <xf numFmtId="0" fontId="5" fillId="0" borderId="26" xfId="1" applyFont="1" applyBorder="1" applyAlignment="1">
      <alignment vertical="center"/>
    </xf>
    <xf numFmtId="38" fontId="5" fillId="0" borderId="16" xfId="2" applyFont="1" applyFill="1" applyBorder="1" applyAlignment="1">
      <alignment horizontal="right" vertical="center"/>
    </xf>
    <xf numFmtId="179" fontId="5" fillId="0" borderId="7" xfId="1" applyNumberFormat="1" applyFont="1" applyBorder="1" applyAlignment="1">
      <alignment vertical="center"/>
    </xf>
    <xf numFmtId="180" fontId="5" fillId="0" borderId="7" xfId="2" applyNumberFormat="1" applyFont="1" applyFill="1" applyBorder="1" applyAlignment="1">
      <alignment vertical="center"/>
    </xf>
    <xf numFmtId="181" fontId="5" fillId="0" borderId="16" xfId="1" applyNumberFormat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1" fillId="0" borderId="33" xfId="1" applyBorder="1" applyAlignment="1">
      <alignment vertical="center"/>
    </xf>
    <xf numFmtId="0" fontId="5" fillId="0" borderId="33" xfId="1" applyFont="1" applyBorder="1" applyAlignment="1">
      <alignment vertical="center"/>
    </xf>
    <xf numFmtId="181" fontId="5" fillId="0" borderId="33" xfId="1" applyNumberFormat="1" applyFont="1" applyBorder="1" applyAlignment="1">
      <alignment horizontal="right" vertical="center"/>
    </xf>
    <xf numFmtId="3" fontId="5" fillId="0" borderId="9" xfId="1" applyNumberFormat="1" applyFont="1" applyBorder="1" applyAlignment="1">
      <alignment horizontal="right" vertical="center"/>
    </xf>
    <xf numFmtId="0" fontId="5" fillId="0" borderId="18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177" fontId="5" fillId="0" borderId="9" xfId="1" applyNumberFormat="1" applyFont="1" applyBorder="1" applyAlignment="1">
      <alignment horizontal="right" vertical="center"/>
    </xf>
    <xf numFmtId="0" fontId="5" fillId="0" borderId="7" xfId="1" quotePrefix="1" applyFont="1" applyBorder="1" applyAlignment="1">
      <alignment horizontal="right" vertical="center"/>
    </xf>
    <xf numFmtId="0" fontId="5" fillId="0" borderId="36" xfId="1" applyFont="1" applyBorder="1" applyAlignment="1">
      <alignment vertical="center"/>
    </xf>
    <xf numFmtId="0" fontId="8" fillId="0" borderId="18" xfId="1" applyFont="1" applyBorder="1" applyAlignment="1">
      <alignment horizontal="center" vertical="center"/>
    </xf>
    <xf numFmtId="0" fontId="8" fillId="0" borderId="5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4" fontId="8" fillId="0" borderId="13" xfId="1" applyNumberFormat="1" applyFont="1" applyBorder="1" applyAlignment="1">
      <alignment horizontal="right" vertical="center"/>
    </xf>
    <xf numFmtId="3" fontId="8" fillId="0" borderId="24" xfId="1" applyNumberFormat="1" applyFont="1" applyBorder="1" applyAlignment="1">
      <alignment vertical="center"/>
    </xf>
    <xf numFmtId="3" fontId="8" fillId="0" borderId="24" xfId="1" applyNumberFormat="1" applyFont="1" applyBorder="1" applyAlignment="1">
      <alignment horizontal="right" vertical="center"/>
    </xf>
    <xf numFmtId="3" fontId="8" fillId="0" borderId="22" xfId="1" applyNumberFormat="1" applyFont="1" applyBorder="1" applyAlignment="1">
      <alignment vertical="center"/>
    </xf>
    <xf numFmtId="177" fontId="8" fillId="0" borderId="5" xfId="1" applyNumberFormat="1" applyFont="1" applyBorder="1" applyAlignment="1">
      <alignment horizontal="right" vertical="center"/>
    </xf>
    <xf numFmtId="177" fontId="8" fillId="0" borderId="10" xfId="1" applyNumberFormat="1" applyFont="1" applyBorder="1" applyAlignment="1">
      <alignment horizontal="right" vertical="center"/>
    </xf>
    <xf numFmtId="177" fontId="8" fillId="0" borderId="8" xfId="1" applyNumberFormat="1" applyFont="1" applyBorder="1" applyAlignment="1">
      <alignment vertical="center"/>
    </xf>
    <xf numFmtId="177" fontId="8" fillId="0" borderId="13" xfId="1" applyNumberFormat="1" applyFont="1" applyBorder="1" applyAlignment="1">
      <alignment horizontal="right" vertical="center"/>
    </xf>
    <xf numFmtId="3" fontId="8" fillId="0" borderId="35" xfId="2" applyNumberFormat="1" applyFont="1" applyFill="1" applyBorder="1" applyAlignment="1">
      <alignment horizontal="right" vertical="center"/>
    </xf>
    <xf numFmtId="3" fontId="8" fillId="0" borderId="24" xfId="2" applyNumberFormat="1" applyFont="1" applyFill="1" applyBorder="1" applyAlignment="1">
      <alignment horizontal="right" vertical="center"/>
    </xf>
    <xf numFmtId="3" fontId="8" fillId="0" borderId="22" xfId="2" applyNumberFormat="1" applyFont="1" applyFill="1" applyBorder="1" applyAlignment="1">
      <alignment horizontal="right" vertical="center"/>
    </xf>
    <xf numFmtId="38" fontId="8" fillId="0" borderId="24" xfId="2" applyFont="1" applyFill="1" applyBorder="1" applyAlignment="1">
      <alignment horizontal="right" vertical="center"/>
    </xf>
    <xf numFmtId="38" fontId="8" fillId="0" borderId="26" xfId="2" applyFont="1" applyFill="1" applyBorder="1" applyAlignment="1">
      <alignment horizontal="right" vertical="center"/>
    </xf>
    <xf numFmtId="179" fontId="8" fillId="0" borderId="20" xfId="1" applyNumberFormat="1" applyFont="1" applyBorder="1" applyAlignment="1">
      <alignment vertical="center"/>
    </xf>
    <xf numFmtId="0" fontId="8" fillId="0" borderId="20" xfId="1" quotePrefix="1" applyFont="1" applyBorder="1" applyAlignment="1">
      <alignment horizontal="right" vertical="center"/>
    </xf>
    <xf numFmtId="180" fontId="8" fillId="0" borderId="20" xfId="2" applyNumberFormat="1" applyFont="1" applyFill="1" applyBorder="1" applyAlignment="1">
      <alignment vertical="center"/>
    </xf>
    <xf numFmtId="181" fontId="8" fillId="0" borderId="26" xfId="1" applyNumberFormat="1" applyFont="1" applyBorder="1" applyAlignment="1">
      <alignment vertical="center"/>
    </xf>
    <xf numFmtId="0" fontId="8" fillId="0" borderId="26" xfId="1" applyFont="1" applyBorder="1" applyAlignment="1">
      <alignment vertical="center"/>
    </xf>
    <xf numFmtId="0" fontId="5" fillId="0" borderId="29" xfId="1" applyFont="1" applyBorder="1" applyAlignment="1">
      <alignment vertical="center"/>
    </xf>
    <xf numFmtId="0" fontId="5" fillId="0" borderId="17" xfId="1" applyFont="1" applyBorder="1" applyAlignment="1">
      <alignment horizontal="center" vertical="center"/>
    </xf>
    <xf numFmtId="178" fontId="8" fillId="0" borderId="35" xfId="1" applyNumberFormat="1" applyFont="1" applyBorder="1" applyAlignment="1">
      <alignment vertical="center"/>
    </xf>
    <xf numFmtId="178" fontId="8" fillId="0" borderId="20" xfId="1" applyNumberFormat="1" applyFont="1" applyBorder="1" applyAlignment="1">
      <alignment vertical="center"/>
    </xf>
    <xf numFmtId="178" fontId="8" fillId="0" borderId="20" xfId="1" applyNumberFormat="1" applyFont="1" applyBorder="1" applyAlignment="1">
      <alignment horizontal="right" vertical="center"/>
    </xf>
    <xf numFmtId="178" fontId="8" fillId="0" borderId="24" xfId="1" applyNumberFormat="1" applyFont="1" applyBorder="1" applyAlignment="1">
      <alignment vertical="center"/>
    </xf>
    <xf numFmtId="178" fontId="8" fillId="0" borderId="22" xfId="1" applyNumberFormat="1" applyFont="1" applyBorder="1" applyAlignment="1">
      <alignment vertical="center"/>
    </xf>
    <xf numFmtId="178" fontId="8" fillId="0" borderId="26" xfId="1" applyNumberFormat="1" applyFont="1" applyBorder="1" applyAlignment="1">
      <alignment vertical="center"/>
    </xf>
    <xf numFmtId="0" fontId="5" fillId="0" borderId="29" xfId="1" applyFont="1" applyBorder="1" applyAlignment="1">
      <alignment vertical="center"/>
    </xf>
    <xf numFmtId="0" fontId="5" fillId="0" borderId="3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31" xfId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5" fillId="0" borderId="23" xfId="1" applyFont="1" applyBorder="1" applyAlignment="1">
      <alignment horizontal="left" vertical="center"/>
    </xf>
    <xf numFmtId="0" fontId="5" fillId="0" borderId="24" xfId="1" applyFont="1" applyBorder="1" applyAlignment="1">
      <alignment horizontal="left" vertical="center"/>
    </xf>
    <xf numFmtId="0" fontId="5" fillId="0" borderId="27" xfId="1" applyFont="1" applyBorder="1" applyAlignment="1">
      <alignment horizontal="center" vertical="center" textRotation="255"/>
    </xf>
    <xf numFmtId="0" fontId="5" fillId="0" borderId="28" xfId="1" applyFont="1" applyBorder="1" applyAlignment="1">
      <alignment horizontal="center" vertical="center" textRotation="255"/>
    </xf>
    <xf numFmtId="0" fontId="5" fillId="0" borderId="6" xfId="1" applyFont="1" applyBorder="1" applyAlignment="1">
      <alignment horizontal="center" vertical="center" textRotation="255"/>
    </xf>
    <xf numFmtId="0" fontId="6" fillId="0" borderId="14" xfId="1" applyFont="1" applyBorder="1" applyAlignment="1">
      <alignment horizontal="right" vertical="center"/>
    </xf>
    <xf numFmtId="182" fontId="6" fillId="0" borderId="37" xfId="1" applyNumberFormat="1" applyFont="1" applyBorder="1" applyAlignment="1">
      <alignment horizontal="center" vertical="center"/>
    </xf>
    <xf numFmtId="182" fontId="6" fillId="0" borderId="38" xfId="1" applyNumberFormat="1" applyFont="1" applyBorder="1" applyAlignment="1">
      <alignment horizontal="center" vertical="center"/>
    </xf>
    <xf numFmtId="182" fontId="6" fillId="0" borderId="39" xfId="1" applyNumberFormat="1" applyFont="1" applyBorder="1" applyAlignment="1">
      <alignment horizontal="center" vertical="center"/>
    </xf>
    <xf numFmtId="182" fontId="6" fillId="0" borderId="35" xfId="1" applyNumberFormat="1" applyFont="1" applyBorder="1" applyAlignment="1">
      <alignment horizontal="center" vertical="center"/>
    </xf>
    <xf numFmtId="182" fontId="6" fillId="0" borderId="31" xfId="1" applyNumberFormat="1" applyFont="1" applyBorder="1" applyAlignment="1">
      <alignment horizontal="center" vertical="center"/>
    </xf>
    <xf numFmtId="182" fontId="6" fillId="0" borderId="32" xfId="1" applyNumberFormat="1" applyFont="1" applyBorder="1" applyAlignment="1">
      <alignment horizontal="center" vertical="center"/>
    </xf>
    <xf numFmtId="182" fontId="6" fillId="0" borderId="40" xfId="1" applyNumberFormat="1" applyFont="1" applyBorder="1" applyAlignment="1">
      <alignment horizontal="center" vertical="center"/>
    </xf>
    <xf numFmtId="182" fontId="1" fillId="0" borderId="41" xfId="1" applyNumberFormat="1" applyBorder="1" applyAlignment="1">
      <alignment horizontal="center" vertical="center"/>
    </xf>
    <xf numFmtId="182" fontId="1" fillId="0" borderId="42" xfId="1" applyNumberFormat="1" applyBorder="1" applyAlignment="1">
      <alignment horizontal="center" vertical="center" wrapText="1"/>
    </xf>
    <xf numFmtId="182" fontId="1" fillId="0" borderId="43" xfId="1" applyNumberFormat="1" applyBorder="1" applyAlignment="1">
      <alignment horizontal="center" vertical="center" wrapText="1"/>
    </xf>
    <xf numFmtId="182" fontId="6" fillId="0" borderId="41" xfId="1" applyNumberFormat="1" applyFont="1" applyBorder="1" applyAlignment="1">
      <alignment horizontal="center" vertical="center"/>
    </xf>
    <xf numFmtId="182" fontId="6" fillId="0" borderId="42" xfId="1" applyNumberFormat="1" applyFont="1" applyBorder="1" applyAlignment="1">
      <alignment horizontal="center" vertical="center"/>
    </xf>
    <xf numFmtId="182" fontId="6" fillId="0" borderId="36" xfId="1" applyNumberFormat="1" applyFont="1" applyBorder="1" applyAlignment="1">
      <alignment horizontal="center" vertical="center"/>
    </xf>
    <xf numFmtId="182" fontId="6" fillId="0" borderId="44" xfId="1" applyNumberFormat="1" applyFont="1" applyBorder="1" applyAlignment="1">
      <alignment horizontal="center" vertical="center"/>
    </xf>
    <xf numFmtId="182" fontId="6" fillId="0" borderId="45" xfId="1" applyNumberFormat="1" applyFont="1" applyBorder="1" applyAlignment="1">
      <alignment horizontal="center" vertical="center"/>
    </xf>
    <xf numFmtId="182" fontId="6" fillId="0" borderId="11" xfId="1" applyNumberFormat="1" applyFont="1" applyBorder="1" applyAlignment="1">
      <alignment horizontal="center" vertical="center"/>
    </xf>
    <xf numFmtId="182" fontId="1" fillId="0" borderId="46" xfId="1" applyNumberFormat="1" applyBorder="1" applyAlignment="1">
      <alignment horizontal="center" vertical="center"/>
    </xf>
    <xf numFmtId="182" fontId="1" fillId="0" borderId="16" xfId="1" applyNumberFormat="1" applyBorder="1" applyAlignment="1">
      <alignment horizontal="center" vertical="center" wrapText="1"/>
    </xf>
    <xf numFmtId="182" fontId="1" fillId="0" borderId="47" xfId="1" applyNumberFormat="1" applyBorder="1" applyAlignment="1">
      <alignment horizontal="center" vertical="center" wrapText="1"/>
    </xf>
    <xf numFmtId="182" fontId="6" fillId="0" borderId="46" xfId="1" applyNumberFormat="1" applyFont="1" applyBorder="1" applyAlignment="1">
      <alignment horizontal="center" vertical="center"/>
    </xf>
    <xf numFmtId="182" fontId="6" fillId="0" borderId="16" xfId="1" applyNumberFormat="1" applyFont="1" applyBorder="1" applyAlignment="1">
      <alignment horizontal="center" vertical="center"/>
    </xf>
    <xf numFmtId="182" fontId="6" fillId="0" borderId="48" xfId="1" applyNumberFormat="1" applyFont="1" applyBorder="1" applyAlignment="1">
      <alignment vertical="center"/>
    </xf>
    <xf numFmtId="182" fontId="6" fillId="0" borderId="11" xfId="1" applyNumberFormat="1" applyFont="1" applyBorder="1" applyAlignment="1">
      <alignment vertical="center"/>
    </xf>
    <xf numFmtId="182" fontId="6" fillId="0" borderId="25" xfId="1" applyNumberFormat="1" applyFont="1" applyBorder="1" applyAlignment="1">
      <alignment horizontal="center" vertical="center"/>
    </xf>
    <xf numFmtId="182" fontId="6" fillId="0" borderId="26" xfId="1" applyNumberFormat="1" applyFont="1" applyBorder="1" applyAlignment="1">
      <alignment horizontal="center" vertical="center"/>
    </xf>
    <xf numFmtId="182" fontId="1" fillId="0" borderId="19" xfId="1" applyNumberFormat="1" applyBorder="1" applyAlignment="1">
      <alignment horizontal="left" vertical="center"/>
    </xf>
    <xf numFmtId="182" fontId="5" fillId="0" borderId="6" xfId="1" applyNumberFormat="1" applyFont="1" applyBorder="1" applyAlignment="1">
      <alignment vertical="center"/>
    </xf>
    <xf numFmtId="182" fontId="5" fillId="0" borderId="49" xfId="1" applyNumberFormat="1" applyFont="1" applyBorder="1" applyAlignment="1">
      <alignment vertical="center"/>
    </xf>
    <xf numFmtId="182" fontId="5" fillId="0" borderId="50" xfId="1" applyNumberFormat="1" applyFont="1" applyBorder="1" applyAlignment="1">
      <alignment vertical="center"/>
    </xf>
    <xf numFmtId="182" fontId="5" fillId="0" borderId="19" xfId="1" applyNumberFormat="1" applyFont="1" applyBorder="1" applyAlignment="1">
      <alignment vertical="center"/>
    </xf>
    <xf numFmtId="182" fontId="5" fillId="0" borderId="51" xfId="1" applyNumberFormat="1" applyFont="1" applyBorder="1" applyAlignment="1">
      <alignment vertical="center"/>
    </xf>
    <xf numFmtId="182" fontId="5" fillId="0" borderId="51" xfId="1" quotePrefix="1" applyNumberFormat="1" applyFont="1" applyBorder="1" applyAlignment="1">
      <alignment horizontal="right" vertical="center"/>
    </xf>
    <xf numFmtId="183" fontId="5" fillId="0" borderId="51" xfId="1" quotePrefix="1" applyNumberFormat="1" applyFont="1" applyBorder="1" applyAlignment="1">
      <alignment horizontal="right" vertical="center"/>
    </xf>
    <xf numFmtId="184" fontId="5" fillId="0" borderId="52" xfId="1" applyNumberFormat="1" applyFont="1" applyBorder="1" applyAlignment="1">
      <alignment vertical="center"/>
    </xf>
    <xf numFmtId="184" fontId="5" fillId="0" borderId="53" xfId="1" applyNumberFormat="1" applyFont="1" applyBorder="1" applyAlignment="1">
      <alignment horizontal="center" vertical="center"/>
    </xf>
    <xf numFmtId="184" fontId="5" fillId="0" borderId="54" xfId="1" applyNumberFormat="1" applyFont="1" applyBorder="1" applyAlignment="1">
      <alignment horizontal="center" vertical="center"/>
    </xf>
    <xf numFmtId="182" fontId="5" fillId="0" borderId="55" xfId="1" applyNumberFormat="1" applyFont="1" applyBorder="1" applyAlignment="1">
      <alignment vertical="center"/>
    </xf>
    <xf numFmtId="182" fontId="5" fillId="0" borderId="56" xfId="1" applyNumberFormat="1" applyFont="1" applyBorder="1" applyAlignment="1">
      <alignment vertical="center"/>
    </xf>
    <xf numFmtId="183" fontId="5" fillId="0" borderId="51" xfId="1" applyNumberFormat="1" applyFont="1" applyBorder="1" applyAlignment="1">
      <alignment vertical="center"/>
    </xf>
    <xf numFmtId="184" fontId="5" fillId="0" borderId="57" xfId="1" applyNumberFormat="1" applyFont="1" applyBorder="1" applyAlignment="1">
      <alignment vertical="center"/>
    </xf>
    <xf numFmtId="184" fontId="5" fillId="0" borderId="58" xfId="1" applyNumberFormat="1" applyFont="1" applyBorder="1" applyAlignment="1">
      <alignment horizontal="center" vertical="center"/>
    </xf>
    <xf numFmtId="184" fontId="5" fillId="0" borderId="59" xfId="1" applyNumberFormat="1" applyFont="1" applyBorder="1" applyAlignment="1">
      <alignment horizontal="center" vertical="center"/>
    </xf>
    <xf numFmtId="184" fontId="5" fillId="0" borderId="60" xfId="1" applyNumberFormat="1" applyFont="1" applyBorder="1" applyAlignment="1">
      <alignment horizontal="center" vertical="center"/>
    </xf>
    <xf numFmtId="184" fontId="5" fillId="0" borderId="61" xfId="1" applyNumberFormat="1" applyFont="1" applyBorder="1" applyAlignment="1">
      <alignment horizontal="center" vertical="center"/>
    </xf>
    <xf numFmtId="184" fontId="5" fillId="0" borderId="62" xfId="1" applyNumberFormat="1" applyFont="1" applyBorder="1" applyAlignment="1">
      <alignment horizontal="center" vertical="center"/>
    </xf>
    <xf numFmtId="184" fontId="5" fillId="0" borderId="63" xfId="1" applyNumberFormat="1" applyFont="1" applyBorder="1" applyAlignment="1">
      <alignment horizontal="center" vertical="center"/>
    </xf>
    <xf numFmtId="184" fontId="5" fillId="0" borderId="3" xfId="1" applyNumberFormat="1" applyFont="1" applyBorder="1" applyAlignment="1">
      <alignment vertical="center"/>
    </xf>
    <xf numFmtId="183" fontId="5" fillId="0" borderId="23" xfId="2" applyNumberFormat="1" applyFont="1" applyFill="1" applyBorder="1" applyAlignment="1">
      <alignment horizontal="right" vertical="center"/>
    </xf>
    <xf numFmtId="183" fontId="5" fillId="0" borderId="24" xfId="2" applyNumberFormat="1" applyFont="1" applyFill="1" applyBorder="1" applyAlignment="1">
      <alignment horizontal="right" vertical="center"/>
    </xf>
    <xf numFmtId="182" fontId="5" fillId="0" borderId="51" xfId="1" applyNumberFormat="1" applyFont="1" applyBorder="1" applyAlignment="1">
      <alignment horizontal="right" vertical="center"/>
    </xf>
    <xf numFmtId="182" fontId="1" fillId="0" borderId="23" xfId="1" applyNumberFormat="1" applyBorder="1" applyAlignment="1">
      <alignment horizontal="left" vertical="center"/>
    </xf>
    <xf numFmtId="182" fontId="5" fillId="0" borderId="23" xfId="1" applyNumberFormat="1" applyFont="1" applyBorder="1" applyAlignment="1">
      <alignment vertical="center" shrinkToFit="1"/>
    </xf>
    <xf numFmtId="182" fontId="5" fillId="0" borderId="64" xfId="1" applyNumberFormat="1" applyFont="1" applyBorder="1" applyAlignment="1">
      <alignment vertical="center" shrinkToFit="1"/>
    </xf>
    <xf numFmtId="182" fontId="5" fillId="0" borderId="64" xfId="1" applyNumberFormat="1" applyFont="1" applyBorder="1" applyAlignment="1">
      <alignment vertical="center"/>
    </xf>
    <xf numFmtId="182" fontId="5" fillId="0" borderId="23" xfId="1" applyNumberFormat="1" applyFont="1" applyBorder="1" applyAlignment="1">
      <alignment vertical="center"/>
    </xf>
    <xf numFmtId="183" fontId="5" fillId="0" borderId="64" xfId="1" applyNumberFormat="1" applyFont="1" applyBorder="1" applyAlignment="1">
      <alignment vertical="center"/>
    </xf>
    <xf numFmtId="184" fontId="5" fillId="0" borderId="65" xfId="1" applyNumberFormat="1" applyFont="1" applyBorder="1" applyAlignment="1">
      <alignment vertical="center"/>
    </xf>
    <xf numFmtId="182" fontId="1" fillId="0" borderId="44" xfId="1" applyNumberFormat="1" applyBorder="1" applyAlignment="1">
      <alignment horizontal="left" vertical="center"/>
    </xf>
    <xf numFmtId="182" fontId="5" fillId="0" borderId="44" xfId="1" applyNumberFormat="1" applyFont="1" applyBorder="1" applyAlignment="1">
      <alignment vertical="center" shrinkToFit="1"/>
    </xf>
    <xf numFmtId="182" fontId="5" fillId="0" borderId="36" xfId="1" applyNumberFormat="1" applyFont="1" applyBorder="1" applyAlignment="1">
      <alignment vertical="center" shrinkToFit="1"/>
    </xf>
    <xf numFmtId="182" fontId="5" fillId="0" borderId="36" xfId="1" applyNumberFormat="1" applyFont="1" applyBorder="1" applyAlignment="1">
      <alignment vertical="center"/>
    </xf>
    <xf numFmtId="182" fontId="5" fillId="0" borderId="44" xfId="1" applyNumberFormat="1" applyFont="1" applyBorder="1" applyAlignment="1">
      <alignment vertical="center"/>
    </xf>
    <xf numFmtId="183" fontId="5" fillId="0" borderId="36" xfId="1" applyNumberFormat="1" applyFont="1" applyBorder="1" applyAlignment="1">
      <alignment vertical="center"/>
    </xf>
    <xf numFmtId="184" fontId="5" fillId="0" borderId="40" xfId="1" applyNumberFormat="1" applyFont="1" applyBorder="1" applyAlignment="1">
      <alignment vertical="center"/>
    </xf>
    <xf numFmtId="182" fontId="1" fillId="0" borderId="29" xfId="1" applyNumberFormat="1" applyBorder="1" applyAlignment="1">
      <alignment horizontal="left" vertical="center"/>
    </xf>
    <xf numFmtId="182" fontId="5" fillId="0" borderId="41" xfId="1" applyNumberFormat="1" applyFont="1" applyBorder="1" applyAlignment="1">
      <alignment vertical="center" shrinkToFit="1"/>
    </xf>
    <xf numFmtId="182" fontId="5" fillId="0" borderId="42" xfId="1" applyNumberFormat="1" applyFont="1" applyBorder="1" applyAlignment="1">
      <alignment vertical="center" shrinkToFit="1"/>
    </xf>
    <xf numFmtId="182" fontId="5" fillId="0" borderId="43" xfId="1" applyNumberFormat="1" applyFont="1" applyBorder="1" applyAlignment="1">
      <alignment vertical="center"/>
    </xf>
    <xf numFmtId="182" fontId="5" fillId="0" borderId="41" xfId="1" applyNumberFormat="1" applyFont="1" applyBorder="1" applyAlignment="1">
      <alignment vertical="center"/>
    </xf>
    <xf numFmtId="182" fontId="5" fillId="0" borderId="42" xfId="1" applyNumberFormat="1" applyFont="1" applyBorder="1" applyAlignment="1">
      <alignment vertical="center"/>
    </xf>
    <xf numFmtId="183" fontId="5" fillId="0" borderId="43" xfId="1" applyNumberFormat="1" applyFont="1" applyBorder="1" applyAlignment="1">
      <alignment vertical="center"/>
    </xf>
    <xf numFmtId="184" fontId="5" fillId="0" borderId="66" xfId="1" applyNumberFormat="1" applyFont="1" applyBorder="1" applyAlignment="1">
      <alignment vertical="center"/>
    </xf>
    <xf numFmtId="182" fontId="5" fillId="0" borderId="67" xfId="1" applyNumberFormat="1" applyFont="1" applyBorder="1" applyAlignment="1">
      <alignment vertical="center" shrinkToFit="1"/>
    </xf>
    <xf numFmtId="182" fontId="5" fillId="0" borderId="9" xfId="1" applyNumberFormat="1" applyFont="1" applyBorder="1" applyAlignment="1">
      <alignment vertical="center" shrinkToFit="1"/>
    </xf>
    <xf numFmtId="182" fontId="5" fillId="0" borderId="10" xfId="1" applyNumberFormat="1" applyFont="1" applyBorder="1" applyAlignment="1">
      <alignment vertical="center"/>
    </xf>
    <xf numFmtId="182" fontId="5" fillId="0" borderId="67" xfId="1" applyNumberFormat="1" applyFont="1" applyBorder="1" applyAlignment="1">
      <alignment vertical="center"/>
    </xf>
    <xf numFmtId="182" fontId="5" fillId="0" borderId="9" xfId="1" applyNumberFormat="1" applyFont="1" applyBorder="1" applyAlignment="1">
      <alignment vertical="center"/>
    </xf>
    <xf numFmtId="183" fontId="5" fillId="0" borderId="10" xfId="1" applyNumberFormat="1" applyFont="1" applyBorder="1" applyAlignment="1">
      <alignment vertical="center"/>
    </xf>
    <xf numFmtId="185" fontId="5" fillId="0" borderId="9" xfId="1" applyNumberFormat="1" applyFont="1" applyBorder="1" applyAlignment="1">
      <alignment vertical="center"/>
    </xf>
    <xf numFmtId="186" fontId="5" fillId="0" borderId="10" xfId="1" applyNumberFormat="1" applyFont="1" applyBorder="1" applyAlignment="1">
      <alignment vertical="center"/>
    </xf>
    <xf numFmtId="182" fontId="1" fillId="0" borderId="25" xfId="1" applyNumberFormat="1" applyBorder="1" applyAlignment="1">
      <alignment horizontal="left" vertical="center"/>
    </xf>
    <xf numFmtId="182" fontId="5" fillId="0" borderId="46" xfId="1" applyNumberFormat="1" applyFont="1" applyBorder="1" applyAlignment="1">
      <alignment vertical="center" shrinkToFit="1"/>
    </xf>
    <xf numFmtId="182" fontId="5" fillId="0" borderId="16" xfId="1" applyNumberFormat="1" applyFont="1" applyBorder="1" applyAlignment="1">
      <alignment vertical="center" shrinkToFit="1"/>
    </xf>
    <xf numFmtId="182" fontId="5" fillId="0" borderId="47" xfId="1" applyNumberFormat="1" applyFont="1" applyBorder="1" applyAlignment="1">
      <alignment vertical="center"/>
    </xf>
    <xf numFmtId="182" fontId="5" fillId="0" borderId="46" xfId="1" applyNumberFormat="1" applyFont="1" applyBorder="1" applyAlignment="1">
      <alignment vertical="center"/>
    </xf>
    <xf numFmtId="182" fontId="5" fillId="0" borderId="16" xfId="1" applyNumberFormat="1" applyFont="1" applyBorder="1" applyAlignment="1">
      <alignment vertical="center"/>
    </xf>
    <xf numFmtId="185" fontId="5" fillId="0" borderId="16" xfId="1" applyNumberFormat="1" applyFont="1" applyBorder="1" applyAlignment="1">
      <alignment vertical="center"/>
    </xf>
    <xf numFmtId="186" fontId="5" fillId="0" borderId="47" xfId="1" applyNumberFormat="1" applyFont="1" applyBorder="1" applyAlignment="1">
      <alignment vertical="center"/>
    </xf>
    <xf numFmtId="184" fontId="5" fillId="0" borderId="11" xfId="1" applyNumberFormat="1" applyFont="1" applyBorder="1" applyAlignment="1">
      <alignment vertical="center"/>
    </xf>
    <xf numFmtId="183" fontId="5" fillId="0" borderId="25" xfId="2" applyNumberFormat="1" applyFont="1" applyFill="1" applyBorder="1" applyAlignment="1">
      <alignment horizontal="right" vertical="center"/>
    </xf>
    <xf numFmtId="183" fontId="5" fillId="0" borderId="26" xfId="2" applyNumberFormat="1" applyFont="1" applyFill="1" applyBorder="1" applyAlignment="1">
      <alignment horizontal="right" vertical="center"/>
    </xf>
    <xf numFmtId="182" fontId="1" fillId="0" borderId="0" xfId="1" applyNumberFormat="1" applyAlignment="1">
      <alignment horizontal="left" vertical="center"/>
    </xf>
    <xf numFmtId="0" fontId="1" fillId="0" borderId="0" xfId="1" applyAlignment="1">
      <alignment horizontal="left" vertical="center"/>
    </xf>
    <xf numFmtId="182" fontId="1" fillId="0" borderId="0" xfId="1" applyNumberFormat="1" applyAlignment="1">
      <alignment vertical="center"/>
    </xf>
    <xf numFmtId="182" fontId="5" fillId="0" borderId="0" xfId="1" applyNumberFormat="1" applyFont="1" applyAlignment="1">
      <alignment vertical="center"/>
    </xf>
    <xf numFmtId="182" fontId="2" fillId="0" borderId="0" xfId="1" applyNumberFormat="1" applyFont="1" applyAlignment="1">
      <alignment vertical="center"/>
    </xf>
    <xf numFmtId="182" fontId="6" fillId="0" borderId="0" xfId="1" applyNumberFormat="1" applyFont="1" applyAlignment="1">
      <alignment horizontal="right" vertical="center"/>
    </xf>
    <xf numFmtId="182" fontId="1" fillId="0" borderId="37" xfId="1" applyNumberFormat="1" applyBorder="1" applyAlignment="1">
      <alignment horizontal="center" vertical="center"/>
    </xf>
    <xf numFmtId="182" fontId="1" fillId="0" borderId="68" xfId="1" applyNumberFormat="1" applyBorder="1" applyAlignment="1">
      <alignment horizontal="center" vertical="center"/>
    </xf>
    <xf numFmtId="182" fontId="1" fillId="0" borderId="34" xfId="1" applyNumberFormat="1" applyBorder="1" applyAlignment="1">
      <alignment horizontal="center" vertical="center"/>
    </xf>
    <xf numFmtId="182" fontId="1" fillId="0" borderId="1" xfId="1" applyNumberFormat="1" applyBorder="1" applyAlignment="1">
      <alignment horizontal="center" vertical="center"/>
    </xf>
    <xf numFmtId="182" fontId="1" fillId="0" borderId="69" xfId="1" applyNumberFormat="1" applyBorder="1" applyAlignment="1">
      <alignment horizontal="center" vertical="center"/>
    </xf>
    <xf numFmtId="0" fontId="1" fillId="0" borderId="37" xfId="1" applyBorder="1" applyAlignment="1">
      <alignment vertical="center"/>
    </xf>
    <xf numFmtId="3" fontId="6" fillId="0" borderId="0" xfId="1" applyNumberFormat="1" applyFont="1" applyAlignment="1">
      <alignment vertical="center"/>
    </xf>
    <xf numFmtId="3" fontId="6" fillId="0" borderId="36" xfId="1" applyNumberFormat="1" applyFont="1" applyBorder="1" applyAlignment="1">
      <alignment vertical="center"/>
    </xf>
    <xf numFmtId="182" fontId="1" fillId="0" borderId="66" xfId="1" applyNumberFormat="1" applyBorder="1" applyAlignment="1">
      <alignment horizontal="left" vertical="center"/>
    </xf>
    <xf numFmtId="182" fontId="6" fillId="0" borderId="70" xfId="1" applyNumberFormat="1" applyFont="1" applyBorder="1" applyAlignment="1">
      <alignment vertical="center"/>
    </xf>
    <xf numFmtId="182" fontId="6" fillId="0" borderId="9" xfId="1" applyNumberFormat="1" applyFont="1" applyBorder="1" applyAlignment="1">
      <alignment vertical="center"/>
    </xf>
    <xf numFmtId="182" fontId="6" fillId="0" borderId="10" xfId="1" applyNumberFormat="1" applyFont="1" applyBorder="1" applyAlignment="1">
      <alignment vertical="center"/>
    </xf>
    <xf numFmtId="182" fontId="1" fillId="0" borderId="65" xfId="1" applyNumberFormat="1" applyBorder="1" applyAlignment="1">
      <alignment vertical="center"/>
    </xf>
    <xf numFmtId="182" fontId="6" fillId="0" borderId="71" xfId="1" applyNumberFormat="1" applyFont="1" applyBorder="1" applyAlignment="1">
      <alignment vertical="center"/>
    </xf>
    <xf numFmtId="182" fontId="6" fillId="0" borderId="64" xfId="1" applyNumberFormat="1" applyFont="1" applyBorder="1" applyAlignment="1">
      <alignment vertical="center"/>
    </xf>
    <xf numFmtId="182" fontId="1" fillId="0" borderId="65" xfId="1" applyNumberFormat="1" applyBorder="1" applyAlignment="1">
      <alignment horizontal="left" vertical="center"/>
    </xf>
    <xf numFmtId="182" fontId="6" fillId="0" borderId="23" xfId="1" applyNumberFormat="1" applyFont="1" applyBorder="1" applyAlignment="1">
      <alignment vertical="center"/>
    </xf>
    <xf numFmtId="182" fontId="6" fillId="0" borderId="72" xfId="1" applyNumberFormat="1" applyFont="1" applyBorder="1" applyAlignment="1">
      <alignment vertical="center"/>
    </xf>
    <xf numFmtId="182" fontId="6" fillId="0" borderId="24" xfId="1" applyNumberFormat="1" applyFont="1" applyBorder="1" applyAlignment="1">
      <alignment vertical="center"/>
    </xf>
    <xf numFmtId="182" fontId="6" fillId="0" borderId="67" xfId="1" applyNumberFormat="1" applyFont="1" applyBorder="1" applyAlignment="1">
      <alignment vertical="center"/>
    </xf>
    <xf numFmtId="0" fontId="1" fillId="0" borderId="71" xfId="1" applyBorder="1" applyAlignment="1">
      <alignment vertical="center"/>
    </xf>
    <xf numFmtId="38" fontId="6" fillId="0" borderId="23" xfId="2" applyFont="1" applyFill="1" applyBorder="1" applyAlignment="1">
      <alignment vertical="center"/>
    </xf>
    <xf numFmtId="38" fontId="6" fillId="0" borderId="9" xfId="2" applyFont="1" applyFill="1" applyBorder="1" applyAlignment="1">
      <alignment vertical="center"/>
    </xf>
    <xf numFmtId="38" fontId="6" fillId="0" borderId="24" xfId="2" applyFont="1" applyFill="1" applyBorder="1" applyAlignment="1">
      <alignment vertical="center"/>
    </xf>
    <xf numFmtId="182" fontId="6" fillId="0" borderId="73" xfId="1" applyNumberFormat="1" applyFont="1" applyBorder="1" applyAlignment="1">
      <alignment vertical="center"/>
    </xf>
    <xf numFmtId="182" fontId="6" fillId="0" borderId="12" xfId="1" applyNumberFormat="1" applyFont="1" applyBorder="1" applyAlignment="1">
      <alignment vertical="center"/>
    </xf>
    <xf numFmtId="182" fontId="6" fillId="0" borderId="74" xfId="1" applyNumberFormat="1" applyFont="1" applyBorder="1" applyAlignment="1">
      <alignment vertical="center"/>
    </xf>
    <xf numFmtId="182" fontId="1" fillId="0" borderId="15" xfId="1" applyNumberFormat="1" applyBorder="1" applyAlignment="1">
      <alignment vertical="center"/>
    </xf>
    <xf numFmtId="182" fontId="6" fillId="0" borderId="75" xfId="1" applyNumberFormat="1" applyFont="1" applyBorder="1" applyAlignment="1">
      <alignment vertical="center"/>
    </xf>
    <xf numFmtId="182" fontId="6" fillId="0" borderId="13" xfId="1" applyNumberFormat="1" applyFont="1" applyBorder="1" applyAlignment="1">
      <alignment vertical="center"/>
    </xf>
    <xf numFmtId="0" fontId="10" fillId="0" borderId="75" xfId="1" applyFont="1" applyBorder="1" applyAlignment="1">
      <alignment vertical="center"/>
    </xf>
    <xf numFmtId="3" fontId="11" fillId="0" borderId="21" xfId="1" applyNumberFormat="1" applyFont="1" applyBorder="1" applyAlignment="1">
      <alignment vertical="center"/>
    </xf>
    <xf numFmtId="3" fontId="11" fillId="0" borderId="74" xfId="1" applyNumberFormat="1" applyFont="1" applyBorder="1" applyAlignment="1">
      <alignment vertical="center"/>
    </xf>
    <xf numFmtId="3" fontId="11" fillId="0" borderId="13" xfId="1" applyNumberFormat="1" applyFont="1" applyBorder="1" applyAlignment="1">
      <alignment vertical="center"/>
    </xf>
    <xf numFmtId="182" fontId="1" fillId="0" borderId="33" xfId="1" applyNumberFormat="1" applyBorder="1" applyAlignment="1">
      <alignment vertical="center"/>
    </xf>
    <xf numFmtId="182" fontId="5" fillId="0" borderId="17" xfId="1" applyNumberFormat="1" applyFont="1" applyBorder="1" applyAlignment="1">
      <alignment horizontal="center"/>
    </xf>
    <xf numFmtId="182" fontId="5" fillId="0" borderId="68" xfId="1" applyNumberFormat="1" applyFont="1" applyBorder="1" applyAlignment="1">
      <alignment horizontal="center"/>
    </xf>
    <xf numFmtId="182" fontId="5" fillId="0" borderId="18" xfId="1" applyNumberFormat="1" applyFont="1" applyBorder="1" applyAlignment="1">
      <alignment horizontal="center"/>
    </xf>
    <xf numFmtId="182" fontId="5" fillId="0" borderId="76" xfId="1" applyNumberFormat="1" applyFont="1" applyBorder="1" applyAlignment="1">
      <alignment horizontal="center"/>
    </xf>
    <xf numFmtId="182" fontId="5" fillId="0" borderId="68" xfId="1" applyNumberFormat="1" applyFont="1" applyBorder="1" applyAlignment="1">
      <alignment horizontal="center"/>
    </xf>
    <xf numFmtId="182" fontId="5" fillId="0" borderId="34" xfId="1" applyNumberFormat="1" applyFont="1" applyBorder="1" applyAlignment="1">
      <alignment horizontal="center"/>
    </xf>
    <xf numFmtId="182" fontId="5" fillId="0" borderId="2" xfId="1" applyNumberFormat="1" applyFont="1" applyBorder="1" applyAlignment="1">
      <alignment horizontal="center"/>
    </xf>
    <xf numFmtId="182" fontId="5" fillId="0" borderId="18" xfId="1" applyNumberFormat="1" applyFont="1" applyBorder="1" applyAlignment="1">
      <alignment horizontal="center"/>
    </xf>
    <xf numFmtId="182" fontId="5" fillId="0" borderId="38" xfId="1" applyNumberFormat="1" applyFont="1" applyBorder="1" applyAlignment="1">
      <alignment horizontal="left"/>
    </xf>
    <xf numFmtId="182" fontId="5" fillId="0" borderId="39" xfId="1" applyNumberFormat="1" applyFont="1" applyBorder="1" applyAlignment="1">
      <alignment horizontal="left"/>
    </xf>
    <xf numFmtId="182" fontId="5" fillId="0" borderId="35" xfId="1" applyNumberFormat="1" applyFont="1" applyBorder="1" applyAlignment="1">
      <alignment horizontal="left"/>
    </xf>
    <xf numFmtId="182" fontId="5" fillId="0" borderId="6" xfId="1" applyNumberFormat="1" applyFont="1" applyBorder="1"/>
    <xf numFmtId="182" fontId="5" fillId="0" borderId="39" xfId="1" applyNumberFormat="1" applyFont="1" applyBorder="1"/>
    <xf numFmtId="182" fontId="5" fillId="0" borderId="51" xfId="1" applyNumberFormat="1" applyFont="1" applyBorder="1"/>
    <xf numFmtId="182" fontId="5" fillId="0" borderId="7" xfId="1" applyNumberFormat="1" applyFont="1" applyBorder="1"/>
    <xf numFmtId="182" fontId="5" fillId="0" borderId="20" xfId="1" applyNumberFormat="1" applyFont="1" applyBorder="1"/>
    <xf numFmtId="182" fontId="5" fillId="0" borderId="23" xfId="1" applyNumberFormat="1" applyFont="1" applyBorder="1" applyAlignment="1">
      <alignment horizontal="left"/>
    </xf>
    <xf numFmtId="182" fontId="5" fillId="0" borderId="71" xfId="1" applyNumberFormat="1" applyFont="1" applyBorder="1" applyAlignment="1">
      <alignment horizontal="left"/>
    </xf>
    <xf numFmtId="182" fontId="5" fillId="0" borderId="24" xfId="1" applyNumberFormat="1" applyFont="1" applyBorder="1" applyAlignment="1">
      <alignment horizontal="left"/>
    </xf>
    <xf numFmtId="182" fontId="5" fillId="0" borderId="77" xfId="1" applyNumberFormat="1" applyFont="1" applyBorder="1"/>
    <xf numFmtId="182" fontId="5" fillId="0" borderId="64" xfId="1" applyNumberFormat="1" applyFont="1" applyBorder="1"/>
    <xf numFmtId="182" fontId="5" fillId="0" borderId="9" xfId="1" applyNumberFormat="1" applyFont="1" applyBorder="1"/>
    <xf numFmtId="182" fontId="5" fillId="0" borderId="24" xfId="1" applyNumberFormat="1" applyFont="1" applyBorder="1"/>
    <xf numFmtId="182" fontId="5" fillId="0" borderId="67" xfId="1" quotePrefix="1" applyNumberFormat="1" applyFont="1" applyBorder="1" applyAlignment="1">
      <alignment horizontal="right"/>
    </xf>
    <xf numFmtId="182" fontId="5" fillId="0" borderId="71" xfId="1" applyNumberFormat="1" applyFont="1" applyBorder="1" applyAlignment="1">
      <alignment horizontal="right"/>
    </xf>
    <xf numFmtId="182" fontId="5" fillId="0" borderId="64" xfId="1" applyNumberFormat="1" applyFont="1" applyBorder="1" applyAlignment="1">
      <alignment horizontal="right"/>
    </xf>
    <xf numFmtId="182" fontId="5" fillId="0" borderId="9" xfId="1" applyNumberFormat="1" applyFont="1" applyBorder="1" applyAlignment="1">
      <alignment horizontal="right"/>
    </xf>
    <xf numFmtId="182" fontId="5" fillId="0" borderId="24" xfId="1" applyNumberFormat="1" applyFont="1" applyBorder="1" applyAlignment="1">
      <alignment horizontal="right"/>
    </xf>
    <xf numFmtId="182" fontId="5" fillId="0" borderId="25" xfId="1" applyNumberFormat="1" applyFont="1" applyBorder="1" applyAlignment="1">
      <alignment horizontal="left"/>
    </xf>
    <xf numFmtId="182" fontId="5" fillId="0" borderId="14" xfId="1" applyNumberFormat="1" applyFont="1" applyBorder="1" applyAlignment="1">
      <alignment horizontal="left"/>
    </xf>
    <xf numFmtId="182" fontId="5" fillId="0" borderId="26" xfId="1" applyNumberFormat="1" applyFont="1" applyBorder="1" applyAlignment="1">
      <alignment horizontal="left"/>
    </xf>
    <xf numFmtId="182" fontId="5" fillId="0" borderId="46" xfId="1" applyNumberFormat="1" applyFont="1" applyBorder="1" applyAlignment="1">
      <alignment horizontal="right"/>
    </xf>
    <xf numFmtId="182" fontId="5" fillId="0" borderId="14" xfId="1" applyNumberFormat="1" applyFont="1" applyBorder="1" applyAlignment="1">
      <alignment horizontal="right"/>
    </xf>
    <xf numFmtId="182" fontId="5" fillId="0" borderId="74" xfId="1" applyNumberFormat="1" applyFont="1" applyBorder="1" applyAlignment="1">
      <alignment horizontal="right"/>
    </xf>
    <xf numFmtId="182" fontId="5" fillId="0" borderId="12" xfId="1" applyNumberFormat="1" applyFont="1" applyBorder="1" applyAlignment="1">
      <alignment horizontal="right"/>
    </xf>
    <xf numFmtId="182" fontId="5" fillId="0" borderId="22" xfId="1" applyNumberFormat="1" applyFont="1" applyBorder="1" applyAlignment="1">
      <alignment horizontal="right"/>
    </xf>
    <xf numFmtId="182" fontId="6" fillId="0" borderId="14" xfId="1" applyNumberFormat="1" applyFont="1" applyBorder="1" applyAlignment="1">
      <alignment horizontal="right" vertical="center"/>
    </xf>
    <xf numFmtId="182" fontId="5" fillId="0" borderId="27" xfId="1" applyNumberFormat="1" applyFont="1" applyBorder="1" applyAlignment="1">
      <alignment horizontal="center" vertical="center" textRotation="255"/>
    </xf>
    <xf numFmtId="182" fontId="5" fillId="0" borderId="28" xfId="1" applyNumberFormat="1" applyFont="1" applyBorder="1" applyAlignment="1">
      <alignment horizontal="center" vertical="center" textRotation="255"/>
    </xf>
    <xf numFmtId="182" fontId="5" fillId="0" borderId="36" xfId="1" applyNumberFormat="1" applyFont="1" applyBorder="1"/>
    <xf numFmtId="182" fontId="5" fillId="0" borderId="8" xfId="1" applyNumberFormat="1" applyFont="1" applyBorder="1"/>
    <xf numFmtId="182" fontId="5" fillId="0" borderId="71" xfId="1" applyNumberFormat="1" applyFont="1" applyBorder="1"/>
    <xf numFmtId="182" fontId="5" fillId="0" borderId="78" xfId="1" applyNumberFormat="1" applyFont="1" applyBorder="1"/>
    <xf numFmtId="182" fontId="5" fillId="0" borderId="6" xfId="1" applyNumberFormat="1" applyFont="1" applyBorder="1" applyAlignment="1">
      <alignment horizontal="right"/>
    </xf>
    <xf numFmtId="182" fontId="5" fillId="0" borderId="71" xfId="1" quotePrefix="1" applyNumberFormat="1" applyFont="1" applyBorder="1" applyAlignment="1">
      <alignment horizontal="right"/>
    </xf>
    <xf numFmtId="182" fontId="5" fillId="0" borderId="64" xfId="1" quotePrefix="1" applyNumberFormat="1" applyFont="1" applyBorder="1" applyAlignment="1">
      <alignment horizontal="right"/>
    </xf>
    <xf numFmtId="182" fontId="5" fillId="0" borderId="9" xfId="1" quotePrefix="1" applyNumberFormat="1" applyFont="1" applyBorder="1" applyAlignment="1">
      <alignment horizontal="right"/>
    </xf>
    <xf numFmtId="182" fontId="5" fillId="0" borderId="24" xfId="1" quotePrefix="1" applyNumberFormat="1" applyFont="1" applyBorder="1" applyAlignment="1">
      <alignment horizontal="right"/>
    </xf>
    <xf numFmtId="182" fontId="5" fillId="0" borderId="46" xfId="1" applyNumberFormat="1" applyFont="1" applyBorder="1" applyAlignment="1">
      <alignment horizontal="center" vertical="center" textRotation="255"/>
    </xf>
    <xf numFmtId="182" fontId="5" fillId="0" borderId="74" xfId="1" applyNumberFormat="1" applyFont="1" applyBorder="1"/>
    <xf numFmtId="182" fontId="5" fillId="0" borderId="22" xfId="1" applyNumberFormat="1" applyFont="1" applyBorder="1"/>
    <xf numFmtId="182" fontId="5" fillId="0" borderId="46" xfId="1" quotePrefix="1" applyNumberFormat="1" applyFont="1" applyBorder="1" applyAlignment="1">
      <alignment horizontal="right"/>
    </xf>
    <xf numFmtId="182" fontId="5" fillId="0" borderId="75" xfId="1" quotePrefix="1" applyNumberFormat="1" applyFont="1" applyBorder="1" applyAlignment="1">
      <alignment horizontal="right"/>
    </xf>
    <xf numFmtId="182" fontId="5" fillId="0" borderId="74" xfId="1" quotePrefix="1" applyNumberFormat="1" applyFont="1" applyBorder="1" applyAlignment="1">
      <alignment horizontal="right"/>
    </xf>
    <xf numFmtId="182" fontId="5" fillId="0" borderId="12" xfId="1" quotePrefix="1" applyNumberFormat="1" applyFont="1" applyBorder="1" applyAlignment="1">
      <alignment horizontal="right"/>
    </xf>
    <xf numFmtId="182" fontId="5" fillId="0" borderId="22" xfId="1" quotePrefix="1" applyNumberFormat="1" applyFont="1" applyBorder="1" applyAlignment="1">
      <alignment horizontal="right"/>
    </xf>
    <xf numFmtId="182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182" fontId="5" fillId="0" borderId="17" xfId="1" applyNumberFormat="1" applyFont="1" applyBorder="1" applyAlignment="1">
      <alignment vertical="center"/>
    </xf>
    <xf numFmtId="182" fontId="5" fillId="0" borderId="68" xfId="1" applyNumberFormat="1" applyFont="1" applyBorder="1" applyAlignment="1">
      <alignment vertical="center"/>
    </xf>
    <xf numFmtId="182" fontId="5" fillId="0" borderId="18" xfId="1" applyNumberFormat="1" applyFont="1" applyBorder="1" applyAlignment="1">
      <alignment vertical="center"/>
    </xf>
    <xf numFmtId="182" fontId="5" fillId="0" borderId="76" xfId="1" applyNumberFormat="1" applyFont="1" applyBorder="1" applyAlignment="1">
      <alignment horizontal="center" vertical="center"/>
    </xf>
    <xf numFmtId="182" fontId="5" fillId="0" borderId="68" xfId="1" applyNumberFormat="1" applyFont="1" applyBorder="1" applyAlignment="1">
      <alignment horizontal="center" vertical="center"/>
    </xf>
    <xf numFmtId="182" fontId="5" fillId="0" borderId="2" xfId="1" applyNumberFormat="1" applyFont="1" applyBorder="1" applyAlignment="1">
      <alignment horizontal="center" vertical="center"/>
    </xf>
    <xf numFmtId="182" fontId="5" fillId="0" borderId="34" xfId="1" applyNumberFormat="1" applyFont="1" applyBorder="1" applyAlignment="1">
      <alignment horizontal="center" vertical="center"/>
    </xf>
    <xf numFmtId="182" fontId="5" fillId="0" borderId="69" xfId="1" applyNumberFormat="1" applyFont="1" applyBorder="1" applyAlignment="1">
      <alignment horizontal="center" vertical="center"/>
    </xf>
    <xf numFmtId="182" fontId="5" fillId="0" borderId="20" xfId="1" applyNumberFormat="1" applyFont="1" applyBorder="1" applyAlignment="1">
      <alignment vertical="center"/>
    </xf>
    <xf numFmtId="182" fontId="5" fillId="0" borderId="77" xfId="1" applyNumberFormat="1" applyFont="1" applyBorder="1" applyAlignment="1">
      <alignment vertical="center"/>
    </xf>
    <xf numFmtId="182" fontId="5" fillId="0" borderId="7" xfId="1" applyNumberFormat="1" applyFont="1" applyBorder="1" applyAlignment="1">
      <alignment vertical="center"/>
    </xf>
    <xf numFmtId="182" fontId="5" fillId="0" borderId="8" xfId="1" applyNumberFormat="1" applyFont="1" applyBorder="1" applyAlignment="1">
      <alignment vertical="center"/>
    </xf>
    <xf numFmtId="182" fontId="5" fillId="0" borderId="44" xfId="1" applyNumberFormat="1" applyFont="1" applyBorder="1" applyAlignment="1">
      <alignment horizontal="center" vertical="center"/>
    </xf>
    <xf numFmtId="182" fontId="5" fillId="0" borderId="6" xfId="1" applyNumberFormat="1" applyFont="1" applyBorder="1" applyAlignment="1">
      <alignment horizontal="right" vertical="center"/>
    </xf>
    <xf numFmtId="182" fontId="5" fillId="0" borderId="71" xfId="1" quotePrefix="1" applyNumberFormat="1" applyFont="1" applyBorder="1" applyAlignment="1">
      <alignment horizontal="right" vertical="center"/>
    </xf>
    <xf numFmtId="182" fontId="5" fillId="0" borderId="9" xfId="1" quotePrefix="1" applyNumberFormat="1" applyFont="1" applyBorder="1" applyAlignment="1">
      <alignment horizontal="right" vertical="center"/>
    </xf>
    <xf numFmtId="182" fontId="5" fillId="0" borderId="64" xfId="1" quotePrefix="1" applyNumberFormat="1" applyFont="1" applyBorder="1" applyAlignment="1">
      <alignment horizontal="right" vertical="center"/>
    </xf>
    <xf numFmtId="182" fontId="5" fillId="0" borderId="10" xfId="1" quotePrefix="1" applyNumberFormat="1" applyFont="1" applyBorder="1" applyAlignment="1">
      <alignment horizontal="right" vertical="center"/>
    </xf>
    <xf numFmtId="182" fontId="5" fillId="0" borderId="25" xfId="1" applyNumberFormat="1" applyFont="1" applyBorder="1" applyAlignment="1">
      <alignment vertical="center"/>
    </xf>
    <xf numFmtId="182" fontId="5" fillId="0" borderId="48" xfId="1" applyNumberFormat="1" applyFont="1" applyBorder="1" applyAlignment="1">
      <alignment vertical="center"/>
    </xf>
    <xf numFmtId="182" fontId="5" fillId="0" borderId="26" xfId="1" applyNumberFormat="1" applyFont="1" applyBorder="1" applyAlignment="1">
      <alignment vertical="center"/>
    </xf>
    <xf numFmtId="182" fontId="5" fillId="0" borderId="46" xfId="1" quotePrefix="1" applyNumberFormat="1" applyFont="1" applyBorder="1" applyAlignment="1">
      <alignment horizontal="right" vertical="center"/>
    </xf>
    <xf numFmtId="182" fontId="5" fillId="0" borderId="14" xfId="1" quotePrefix="1" applyNumberFormat="1" applyFont="1" applyBorder="1" applyAlignment="1">
      <alignment horizontal="right" vertical="center"/>
    </xf>
    <xf numFmtId="182" fontId="5" fillId="0" borderId="16" xfId="1" quotePrefix="1" applyNumberFormat="1" applyFont="1" applyBorder="1" applyAlignment="1">
      <alignment horizontal="right" vertical="center"/>
    </xf>
    <xf numFmtId="182" fontId="5" fillId="0" borderId="48" xfId="1" quotePrefix="1" applyNumberFormat="1" applyFont="1" applyBorder="1" applyAlignment="1">
      <alignment horizontal="right" vertical="center"/>
    </xf>
    <xf numFmtId="182" fontId="5" fillId="0" borderId="47" xfId="1" quotePrefix="1" applyNumberFormat="1" applyFont="1" applyBorder="1" applyAlignment="1">
      <alignment horizontal="right" vertical="center"/>
    </xf>
    <xf numFmtId="182" fontId="5" fillId="0" borderId="79" xfId="1" applyNumberFormat="1" applyFont="1" applyBorder="1" applyAlignment="1">
      <alignment vertical="center"/>
    </xf>
    <xf numFmtId="182" fontId="5" fillId="0" borderId="28" xfId="1" applyNumberFormat="1" applyFont="1" applyBorder="1" applyAlignment="1">
      <alignment vertical="center"/>
    </xf>
    <xf numFmtId="182" fontId="5" fillId="0" borderId="71" xfId="1" applyNumberFormat="1" applyFont="1" applyBorder="1" applyAlignment="1">
      <alignment vertical="center"/>
    </xf>
    <xf numFmtId="182" fontId="5" fillId="0" borderId="80" xfId="1" applyNumberFormat="1" applyFont="1" applyBorder="1" applyAlignment="1">
      <alignment vertical="center"/>
    </xf>
    <xf numFmtId="182" fontId="5" fillId="0" borderId="6" xfId="1" quotePrefix="1" applyNumberFormat="1" applyFont="1" applyBorder="1" applyAlignment="1">
      <alignment horizontal="right" vertical="center"/>
    </xf>
    <xf numFmtId="182" fontId="5" fillId="0" borderId="77" xfId="1" quotePrefix="1" applyNumberFormat="1" applyFont="1" applyBorder="1" applyAlignment="1">
      <alignment horizontal="right" vertical="center"/>
    </xf>
    <xf numFmtId="182" fontId="5" fillId="0" borderId="7" xfId="1" quotePrefix="1" applyNumberFormat="1" applyFont="1" applyBorder="1" applyAlignment="1">
      <alignment horizontal="right" vertical="center"/>
    </xf>
    <xf numFmtId="0" fontId="1" fillId="0" borderId="0" xfId="1"/>
    <xf numFmtId="38" fontId="12" fillId="0" borderId="0" xfId="2" applyFont="1" applyAlignment="1">
      <alignment vertical="center"/>
    </xf>
    <xf numFmtId="38" fontId="5" fillId="0" borderId="14" xfId="2" applyFont="1" applyBorder="1" applyAlignment="1">
      <alignment vertical="center"/>
    </xf>
    <xf numFmtId="38" fontId="5" fillId="0" borderId="14" xfId="2" applyFont="1" applyBorder="1" applyAlignment="1">
      <alignment horizontal="right" vertical="center"/>
    </xf>
    <xf numFmtId="38" fontId="5" fillId="0" borderId="1" xfId="2" applyFont="1" applyBorder="1" applyAlignment="1">
      <alignment horizontal="center" vertical="center"/>
    </xf>
    <xf numFmtId="38" fontId="5" fillId="0" borderId="17" xfId="2" applyFont="1" applyBorder="1" applyAlignment="1">
      <alignment horizontal="center" vertical="center"/>
    </xf>
    <xf numFmtId="38" fontId="5" fillId="0" borderId="68" xfId="2" applyFont="1" applyBorder="1" applyAlignment="1">
      <alignment horizontal="center" vertical="center"/>
    </xf>
    <xf numFmtId="38" fontId="5" fillId="0" borderId="18" xfId="2" applyFont="1" applyBorder="1" applyAlignment="1">
      <alignment horizontal="center" vertical="center"/>
    </xf>
    <xf numFmtId="38" fontId="5" fillId="0" borderId="17" xfId="2" applyFont="1" applyFill="1" applyBorder="1" applyAlignment="1">
      <alignment horizontal="center" vertical="center"/>
    </xf>
    <xf numFmtId="38" fontId="5" fillId="0" borderId="68" xfId="2" applyFont="1" applyFill="1" applyBorder="1" applyAlignment="1">
      <alignment horizontal="center" vertical="center"/>
    </xf>
    <xf numFmtId="38" fontId="5" fillId="0" borderId="18" xfId="2" applyFont="1" applyFill="1" applyBorder="1" applyAlignment="1">
      <alignment horizontal="center" vertical="center"/>
    </xf>
    <xf numFmtId="38" fontId="5" fillId="0" borderId="1" xfId="2" applyFont="1" applyFill="1" applyBorder="1" applyAlignment="1">
      <alignment horizontal="center" vertical="center"/>
    </xf>
    <xf numFmtId="38" fontId="8" fillId="0" borderId="1" xfId="2" applyFont="1" applyFill="1" applyBorder="1" applyAlignment="1">
      <alignment horizontal="center" vertical="center"/>
    </xf>
    <xf numFmtId="38" fontId="5" fillId="0" borderId="1" xfId="2" applyFont="1" applyBorder="1" applyAlignment="1">
      <alignment horizontal="center" vertical="center"/>
    </xf>
    <xf numFmtId="38" fontId="5" fillId="0" borderId="1" xfId="2" applyFont="1" applyFill="1" applyBorder="1" applyAlignment="1">
      <alignment horizontal="center" vertical="center"/>
    </xf>
    <xf numFmtId="38" fontId="8" fillId="0" borderId="1" xfId="2" applyFont="1" applyFill="1" applyBorder="1" applyAlignment="1">
      <alignment horizontal="center" vertical="center"/>
    </xf>
    <xf numFmtId="38" fontId="5" fillId="0" borderId="81" xfId="2" applyFont="1" applyBorder="1" applyAlignment="1">
      <alignment vertical="center" shrinkToFit="1"/>
    </xf>
    <xf numFmtId="38" fontId="1" fillId="0" borderId="37" xfId="2" applyFont="1" applyBorder="1" applyAlignment="1">
      <alignment vertical="center"/>
    </xf>
    <xf numFmtId="38" fontId="1" fillId="0" borderId="37" xfId="2" applyFont="1" applyFill="1" applyBorder="1" applyAlignment="1">
      <alignment vertical="center"/>
    </xf>
    <xf numFmtId="38" fontId="10" fillId="0" borderId="37" xfId="2" applyFont="1" applyFill="1" applyBorder="1" applyAlignment="1">
      <alignment vertical="center"/>
    </xf>
    <xf numFmtId="38" fontId="5" fillId="0" borderId="65" xfId="2" applyFont="1" applyBorder="1" applyAlignment="1">
      <alignment vertical="center" shrinkToFit="1"/>
    </xf>
    <xf numFmtId="38" fontId="1" fillId="0" borderId="65" xfId="2" applyFont="1" applyBorder="1" applyAlignment="1">
      <alignment vertical="center"/>
    </xf>
    <xf numFmtId="38" fontId="1" fillId="0" borderId="65" xfId="2" applyFont="1" applyFill="1" applyBorder="1" applyAlignment="1">
      <alignment vertical="center"/>
    </xf>
    <xf numFmtId="38" fontId="10" fillId="0" borderId="65" xfId="2" applyFont="1" applyFill="1" applyBorder="1" applyAlignment="1">
      <alignment vertical="center"/>
    </xf>
    <xf numFmtId="38" fontId="1" fillId="0" borderId="40" xfId="2" applyFont="1" applyBorder="1" applyAlignment="1">
      <alignment vertical="center"/>
    </xf>
    <xf numFmtId="38" fontId="1" fillId="0" borderId="40" xfId="2" applyFont="1" applyFill="1" applyBorder="1" applyAlignment="1">
      <alignment vertical="center"/>
    </xf>
    <xf numFmtId="38" fontId="10" fillId="0" borderId="40" xfId="2" applyFont="1" applyFill="1" applyBorder="1" applyAlignment="1">
      <alignment vertical="center"/>
    </xf>
    <xf numFmtId="38" fontId="5" fillId="0" borderId="40" xfId="2" applyFont="1" applyBorder="1" applyAlignment="1">
      <alignment vertical="center" shrinkToFit="1"/>
    </xf>
    <xf numFmtId="38" fontId="1" fillId="0" borderId="3" xfId="2" applyFont="1" applyBorder="1" applyAlignment="1">
      <alignment vertical="center"/>
    </xf>
    <xf numFmtId="38" fontId="1" fillId="0" borderId="3" xfId="2" applyFont="1" applyFill="1" applyBorder="1" applyAlignment="1">
      <alignment vertical="center"/>
    </xf>
    <xf numFmtId="38" fontId="10" fillId="0" borderId="3" xfId="2" applyFont="1" applyFill="1" applyBorder="1" applyAlignment="1">
      <alignment vertical="center"/>
    </xf>
    <xf numFmtId="38" fontId="5" fillId="0" borderId="17" xfId="2" applyFont="1" applyBorder="1" applyAlignment="1">
      <alignment vertical="center" shrinkToFit="1"/>
    </xf>
    <xf numFmtId="38" fontId="1" fillId="0" borderId="1" xfId="2" applyFont="1" applyBorder="1" applyAlignment="1">
      <alignment vertical="center"/>
    </xf>
    <xf numFmtId="38" fontId="1" fillId="0" borderId="1" xfId="2" applyFont="1" applyFill="1" applyBorder="1" applyAlignment="1">
      <alignment vertical="center"/>
    </xf>
    <xf numFmtId="38" fontId="10" fillId="0" borderId="1" xfId="2" applyFont="1" applyFill="1" applyBorder="1" applyAlignment="1">
      <alignment vertical="center"/>
    </xf>
    <xf numFmtId="38" fontId="5" fillId="0" borderId="11" xfId="2" applyFont="1" applyBorder="1" applyAlignment="1">
      <alignment vertical="center" shrinkToFit="1"/>
    </xf>
    <xf numFmtId="38" fontId="1" fillId="0" borderId="11" xfId="2" applyFont="1" applyBorder="1" applyAlignment="1">
      <alignment vertical="center"/>
    </xf>
    <xf numFmtId="38" fontId="1" fillId="0" borderId="11" xfId="2" applyFont="1" applyFill="1" applyBorder="1" applyAlignment="1">
      <alignment vertical="center"/>
    </xf>
    <xf numFmtId="38" fontId="10" fillId="0" borderId="11" xfId="2" applyFont="1" applyFill="1" applyBorder="1" applyAlignment="1">
      <alignment vertical="center"/>
    </xf>
    <xf numFmtId="38" fontId="5" fillId="0" borderId="25" xfId="2" applyFont="1" applyBorder="1" applyAlignment="1">
      <alignment vertical="center" shrinkToFit="1"/>
    </xf>
    <xf numFmtId="38" fontId="5" fillId="0" borderId="1" xfId="2" applyFont="1" applyBorder="1" applyAlignment="1">
      <alignment vertical="center" shrinkToFit="1"/>
    </xf>
    <xf numFmtId="38" fontId="1" fillId="0" borderId="15" xfId="2" applyFont="1" applyBorder="1" applyAlignment="1">
      <alignment vertical="center"/>
    </xf>
    <xf numFmtId="38" fontId="1" fillId="0" borderId="81" xfId="2" applyFont="1" applyBorder="1" applyAlignment="1">
      <alignment vertical="center"/>
    </xf>
    <xf numFmtId="38" fontId="1" fillId="0" borderId="81" xfId="2" applyFont="1" applyFill="1" applyBorder="1" applyAlignment="1">
      <alignment vertical="center"/>
    </xf>
    <xf numFmtId="38" fontId="10" fillId="0" borderId="81" xfId="2" applyFont="1" applyFill="1" applyBorder="1" applyAlignment="1">
      <alignment vertical="center"/>
    </xf>
    <xf numFmtId="0" fontId="14" fillId="0" borderId="0" xfId="1" applyFont="1"/>
    <xf numFmtId="0" fontId="1" fillId="0" borderId="36" xfId="1" applyBorder="1"/>
    <xf numFmtId="38" fontId="5" fillId="0" borderId="3" xfId="2" applyFont="1" applyBorder="1" applyAlignment="1">
      <alignment vertical="center" shrinkToFit="1"/>
    </xf>
    <xf numFmtId="38" fontId="10" fillId="0" borderId="65" xfId="2" applyFont="1" applyBorder="1" applyAlignment="1">
      <alignment vertical="center"/>
    </xf>
    <xf numFmtId="38" fontId="1" fillId="0" borderId="66" xfId="2" applyFont="1" applyBorder="1" applyAlignment="1">
      <alignment vertical="center"/>
    </xf>
    <xf numFmtId="38" fontId="1" fillId="0" borderId="15" xfId="2" applyFont="1" applyFill="1" applyBorder="1" applyAlignment="1">
      <alignment vertical="center"/>
    </xf>
    <xf numFmtId="38" fontId="10" fillId="0" borderId="15" xfId="2" applyFont="1" applyFill="1" applyBorder="1" applyAlignment="1">
      <alignment vertical="center"/>
    </xf>
    <xf numFmtId="38" fontId="1" fillId="0" borderId="66" xfId="2" applyFont="1" applyFill="1" applyBorder="1" applyAlignment="1">
      <alignment vertical="center"/>
    </xf>
    <xf numFmtId="38" fontId="10" fillId="0" borderId="66" xfId="2" applyFont="1" applyFill="1" applyBorder="1" applyAlignment="1">
      <alignment vertical="center"/>
    </xf>
    <xf numFmtId="38" fontId="5" fillId="0" borderId="15" xfId="2" applyFont="1" applyBorder="1" applyAlignment="1">
      <alignment vertical="center" shrinkToFit="1"/>
    </xf>
    <xf numFmtId="38" fontId="1" fillId="0" borderId="18" xfId="2" applyFont="1" applyFill="1" applyBorder="1" applyAlignment="1">
      <alignment vertical="center"/>
    </xf>
    <xf numFmtId="38" fontId="10" fillId="0" borderId="18" xfId="2" applyFont="1" applyFill="1" applyBorder="1" applyAlignment="1">
      <alignment vertical="center"/>
    </xf>
    <xf numFmtId="38" fontId="5" fillId="0" borderId="14" xfId="2" applyFont="1" applyBorder="1" applyAlignment="1">
      <alignment vertical="center" wrapText="1"/>
    </xf>
    <xf numFmtId="38" fontId="5" fillId="0" borderId="14" xfId="2" applyFont="1" applyBorder="1" applyAlignment="1">
      <alignment horizontal="right" vertical="center" wrapText="1"/>
    </xf>
    <xf numFmtId="38" fontId="5" fillId="0" borderId="37" xfId="2" applyFont="1" applyBorder="1" applyAlignment="1">
      <alignment vertical="center" shrinkToFit="1"/>
    </xf>
    <xf numFmtId="38" fontId="5" fillId="0" borderId="66" xfId="2" applyFont="1" applyBorder="1" applyAlignment="1">
      <alignment vertical="center" shrinkToFit="1"/>
    </xf>
    <xf numFmtId="38" fontId="5" fillId="0" borderId="17" xfId="2" applyFont="1" applyBorder="1" applyAlignment="1">
      <alignment vertical="center"/>
    </xf>
    <xf numFmtId="38" fontId="1" fillId="0" borderId="1" xfId="2" applyFont="1" applyBorder="1" applyAlignment="1">
      <alignment vertical="center" shrinkToFit="1"/>
    </xf>
    <xf numFmtId="38" fontId="1" fillId="0" borderId="1" xfId="2" applyFont="1" applyFill="1" applyBorder="1" applyAlignment="1">
      <alignment vertical="center" shrinkToFit="1"/>
    </xf>
    <xf numFmtId="38" fontId="10" fillId="0" borderId="1" xfId="2" applyFont="1" applyFill="1" applyBorder="1" applyAlignment="1">
      <alignment vertical="center" shrinkToFit="1"/>
    </xf>
    <xf numFmtId="0" fontId="1" fillId="0" borderId="0" xfId="1" applyAlignment="1">
      <alignment horizontal="left" vertical="top" wrapText="1"/>
    </xf>
    <xf numFmtId="0" fontId="1" fillId="0" borderId="0" xfId="1" applyAlignment="1">
      <alignment horizontal="left" vertical="top" wrapText="1"/>
    </xf>
    <xf numFmtId="182" fontId="6" fillId="0" borderId="0" xfId="1" applyNumberFormat="1" applyFont="1" applyAlignment="1">
      <alignment horizontal="right"/>
    </xf>
    <xf numFmtId="182" fontId="5" fillId="0" borderId="31" xfId="1" applyNumberFormat="1" applyFont="1" applyBorder="1" applyAlignment="1">
      <alignment horizontal="center" vertical="center"/>
    </xf>
    <xf numFmtId="182" fontId="5" fillId="0" borderId="33" xfId="1" applyNumberFormat="1" applyFont="1" applyBorder="1" applyAlignment="1">
      <alignment horizontal="center" vertical="center"/>
    </xf>
    <xf numFmtId="182" fontId="5" fillId="0" borderId="38" xfId="1" applyNumberFormat="1" applyFont="1" applyBorder="1" applyAlignment="1">
      <alignment horizontal="center" vertical="center"/>
    </xf>
    <xf numFmtId="182" fontId="5" fillId="0" borderId="39" xfId="1" applyNumberFormat="1" applyFont="1" applyBorder="1" applyAlignment="1">
      <alignment horizontal="center" vertical="center"/>
    </xf>
    <xf numFmtId="182" fontId="5" fillId="0" borderId="35" xfId="1" applyNumberFormat="1" applyFont="1" applyBorder="1" applyAlignment="1">
      <alignment horizontal="center" vertical="center"/>
    </xf>
    <xf numFmtId="182" fontId="5" fillId="0" borderId="44" xfId="1" applyNumberFormat="1" applyFont="1" applyBorder="1" applyAlignment="1">
      <alignment horizontal="center" vertical="center"/>
    </xf>
    <xf numFmtId="182" fontId="5" fillId="0" borderId="0" xfId="1" applyNumberFormat="1" applyFont="1" applyAlignment="1">
      <alignment horizontal="center" vertical="center"/>
    </xf>
    <xf numFmtId="182" fontId="5" fillId="0" borderId="67" xfId="1" applyNumberFormat="1" applyFont="1" applyBorder="1" applyAlignment="1">
      <alignment horizontal="center" vertical="center"/>
    </xf>
    <xf numFmtId="182" fontId="5" fillId="0" borderId="9" xfId="1" applyNumberFormat="1" applyFont="1" applyBorder="1" applyAlignment="1">
      <alignment horizontal="center" vertical="center"/>
    </xf>
    <xf numFmtId="0" fontId="5" fillId="0" borderId="82" xfId="1" applyFont="1" applyBorder="1" applyAlignment="1">
      <alignment horizontal="center" vertical="center" wrapText="1"/>
    </xf>
    <xf numFmtId="0" fontId="5" fillId="0" borderId="70" xfId="1" applyFont="1" applyBorder="1" applyAlignment="1">
      <alignment horizontal="center" vertical="center" wrapText="1"/>
    </xf>
    <xf numFmtId="182" fontId="6" fillId="0" borderId="82" xfId="1" applyNumberFormat="1" applyFont="1" applyBorder="1" applyAlignment="1">
      <alignment horizontal="center" vertical="center" wrapText="1"/>
    </xf>
    <xf numFmtId="182" fontId="6" fillId="0" borderId="83" xfId="1" applyNumberFormat="1" applyFont="1" applyBorder="1" applyAlignment="1">
      <alignment horizontal="center" vertical="center" wrapText="1"/>
    </xf>
    <xf numFmtId="182" fontId="6" fillId="0" borderId="30" xfId="1" applyNumberFormat="1" applyFont="1" applyBorder="1" applyAlignment="1">
      <alignment horizontal="center" vertical="center" wrapText="1"/>
    </xf>
    <xf numFmtId="182" fontId="5" fillId="0" borderId="84" xfId="1" applyNumberFormat="1" applyFont="1" applyBorder="1" applyAlignment="1">
      <alignment horizontal="center" vertical="center"/>
    </xf>
    <xf numFmtId="182" fontId="5" fillId="0" borderId="45" xfId="1" applyNumberFormat="1" applyFont="1" applyBorder="1" applyAlignment="1">
      <alignment horizontal="center" vertical="center"/>
    </xf>
    <xf numFmtId="182" fontId="5" fillId="0" borderId="85" xfId="1" applyNumberFormat="1" applyFont="1" applyBorder="1" applyAlignment="1">
      <alignment horizontal="center" vertical="center"/>
    </xf>
    <xf numFmtId="182" fontId="5" fillId="0" borderId="12" xfId="1" applyNumberFormat="1" applyFont="1" applyBorder="1" applyAlignment="1">
      <alignment horizontal="center" vertical="center"/>
    </xf>
    <xf numFmtId="0" fontId="5" fillId="0" borderId="48" xfId="1" applyFont="1" applyBorder="1" applyAlignment="1">
      <alignment horizontal="center" vertical="center" wrapText="1"/>
    </xf>
    <xf numFmtId="0" fontId="5" fillId="0" borderId="86" xfId="1" applyFont="1" applyBorder="1" applyAlignment="1">
      <alignment horizontal="center" vertical="center" wrapText="1"/>
    </xf>
    <xf numFmtId="182" fontId="6" fillId="0" borderId="48" xfId="1" applyNumberFormat="1" applyFont="1" applyBorder="1" applyAlignment="1">
      <alignment horizontal="center" vertical="center" wrapText="1"/>
    </xf>
    <xf numFmtId="182" fontId="6" fillId="0" borderId="14" xfId="1" applyNumberFormat="1" applyFont="1" applyBorder="1" applyAlignment="1">
      <alignment horizontal="center" vertical="center" wrapText="1"/>
    </xf>
    <xf numFmtId="182" fontId="6" fillId="0" borderId="26" xfId="1" applyNumberFormat="1" applyFont="1" applyBorder="1" applyAlignment="1">
      <alignment horizontal="center" vertical="center" wrapText="1"/>
    </xf>
    <xf numFmtId="182" fontId="5" fillId="0" borderId="25" xfId="1" applyNumberFormat="1" applyFont="1" applyBorder="1" applyAlignment="1">
      <alignment horizontal="center" vertical="center"/>
    </xf>
    <xf numFmtId="182" fontId="5" fillId="0" borderId="86" xfId="1" applyNumberFormat="1" applyFont="1" applyBorder="1" applyAlignment="1">
      <alignment horizontal="center" vertical="center"/>
    </xf>
    <xf numFmtId="182" fontId="5" fillId="0" borderId="14" xfId="1" applyNumberFormat="1" applyFont="1" applyBorder="1" applyAlignment="1">
      <alignment horizontal="center" vertical="center"/>
    </xf>
    <xf numFmtId="182" fontId="5" fillId="0" borderId="26" xfId="1" applyNumberFormat="1" applyFont="1" applyBorder="1" applyAlignment="1">
      <alignment horizontal="center" vertical="center"/>
    </xf>
    <xf numFmtId="182" fontId="5" fillId="0" borderId="31" xfId="1" applyNumberFormat="1" applyFont="1" applyBorder="1" applyAlignment="1">
      <alignment horizontal="left" vertical="center"/>
    </xf>
    <xf numFmtId="182" fontId="5" fillId="0" borderId="33" xfId="1" applyNumberFormat="1" applyFont="1" applyBorder="1" applyAlignment="1">
      <alignment horizontal="left" vertical="center"/>
    </xf>
    <xf numFmtId="182" fontId="5" fillId="0" borderId="6" xfId="1" applyNumberFormat="1" applyFont="1" applyBorder="1" applyAlignment="1">
      <alignment vertical="center"/>
    </xf>
    <xf numFmtId="182" fontId="5" fillId="0" borderId="7" xfId="1" applyNumberFormat="1" applyFont="1" applyBorder="1" applyAlignment="1">
      <alignment vertical="center"/>
    </xf>
    <xf numFmtId="184" fontId="5" fillId="0" borderId="7" xfId="1" applyNumberFormat="1" applyFont="1" applyBorder="1" applyAlignment="1">
      <alignment vertical="center"/>
    </xf>
    <xf numFmtId="183" fontId="5" fillId="0" borderId="7" xfId="1" applyNumberFormat="1" applyFont="1" applyBorder="1" applyAlignment="1">
      <alignment vertical="center"/>
    </xf>
    <xf numFmtId="183" fontId="5" fillId="0" borderId="51" xfId="1" applyNumberFormat="1" applyFont="1" applyBorder="1" applyAlignment="1">
      <alignment vertical="center"/>
    </xf>
    <xf numFmtId="183" fontId="5" fillId="0" borderId="8" xfId="1" applyNumberFormat="1" applyFont="1" applyBorder="1" applyAlignment="1">
      <alignment vertical="center"/>
    </xf>
    <xf numFmtId="182" fontId="5" fillId="0" borderId="81" xfId="1" applyNumberFormat="1" applyFont="1" applyBorder="1" applyAlignment="1">
      <alignment vertical="center"/>
    </xf>
    <xf numFmtId="182" fontId="5" fillId="0" borderId="79" xfId="1" applyNumberFormat="1" applyFont="1" applyBorder="1" applyAlignment="1">
      <alignment vertical="center"/>
    </xf>
    <xf numFmtId="184" fontId="5" fillId="0" borderId="8" xfId="1" applyNumberFormat="1" applyFont="1" applyBorder="1" applyAlignment="1">
      <alignment vertical="center"/>
    </xf>
    <xf numFmtId="182" fontId="5" fillId="0" borderId="23" xfId="1" applyNumberFormat="1" applyFont="1" applyBorder="1" applyAlignment="1">
      <alignment horizontal="left" vertical="center"/>
    </xf>
    <xf numFmtId="182" fontId="5" fillId="0" borderId="71" xfId="1" applyNumberFormat="1" applyFont="1" applyBorder="1" applyAlignment="1">
      <alignment horizontal="left" vertical="center"/>
    </xf>
    <xf numFmtId="182" fontId="5" fillId="0" borderId="67" xfId="1" applyNumberFormat="1" applyFont="1" applyBorder="1" applyAlignment="1">
      <alignment horizontal="right" vertical="center"/>
    </xf>
    <xf numFmtId="182" fontId="5" fillId="0" borderId="9" xfId="1" applyNumberFormat="1" applyFont="1" applyBorder="1" applyAlignment="1">
      <alignment horizontal="right" vertical="center"/>
    </xf>
    <xf numFmtId="183" fontId="5" fillId="0" borderId="9" xfId="1" applyNumberFormat="1" applyFont="1" applyBorder="1" applyAlignment="1">
      <alignment horizontal="right" vertical="center"/>
    </xf>
    <xf numFmtId="183" fontId="5" fillId="0" borderId="64" xfId="1" applyNumberFormat="1" applyFont="1" applyBorder="1" applyAlignment="1">
      <alignment horizontal="right" vertical="center"/>
    </xf>
    <xf numFmtId="183" fontId="5" fillId="0" borderId="10" xfId="1" applyNumberFormat="1" applyFont="1" applyBorder="1" applyAlignment="1">
      <alignment horizontal="right" vertical="center"/>
    </xf>
    <xf numFmtId="182" fontId="5" fillId="0" borderId="65" xfId="1" quotePrefix="1" applyNumberFormat="1" applyFont="1" applyBorder="1" applyAlignment="1">
      <alignment vertical="center"/>
    </xf>
    <xf numFmtId="182" fontId="5" fillId="0" borderId="67" xfId="1" quotePrefix="1" applyNumberFormat="1" applyFont="1" applyBorder="1" applyAlignment="1">
      <alignment vertical="center"/>
    </xf>
    <xf numFmtId="182" fontId="5" fillId="0" borderId="44" xfId="1" applyNumberFormat="1" applyFont="1" applyBorder="1" applyAlignment="1">
      <alignment horizontal="left" vertical="center"/>
    </xf>
    <xf numFmtId="182" fontId="5" fillId="0" borderId="0" xfId="1" applyNumberFormat="1" applyFont="1" applyAlignment="1">
      <alignment horizontal="left" vertical="center"/>
    </xf>
    <xf numFmtId="184" fontId="5" fillId="0" borderId="9" xfId="1" applyNumberFormat="1" applyFont="1" applyBorder="1" applyAlignment="1">
      <alignment horizontal="right" vertical="center"/>
    </xf>
    <xf numFmtId="185" fontId="5" fillId="0" borderId="9" xfId="1" applyNumberFormat="1" applyFont="1" applyBorder="1" applyAlignment="1">
      <alignment vertical="center"/>
    </xf>
    <xf numFmtId="182" fontId="5" fillId="0" borderId="65" xfId="1" applyNumberFormat="1" applyFont="1" applyBorder="1" applyAlignment="1">
      <alignment vertical="center"/>
    </xf>
    <xf numFmtId="182" fontId="5" fillId="0" borderId="67" xfId="1" applyNumberFormat="1" applyFont="1" applyBorder="1" applyAlignment="1">
      <alignment vertical="center"/>
    </xf>
    <xf numFmtId="184" fontId="5" fillId="0" borderId="9" xfId="1" applyNumberFormat="1" applyFont="1" applyBorder="1" applyAlignment="1">
      <alignment vertical="center"/>
    </xf>
    <xf numFmtId="184" fontId="5" fillId="0" borderId="10" xfId="1" applyNumberFormat="1" applyFont="1" applyBorder="1" applyAlignment="1">
      <alignment vertical="center"/>
    </xf>
    <xf numFmtId="182" fontId="5" fillId="0" borderId="25" xfId="1" applyNumberFormat="1" applyFont="1" applyBorder="1" applyAlignment="1">
      <alignment horizontal="left" vertical="center"/>
    </xf>
    <xf numFmtId="182" fontId="5" fillId="0" borderId="14" xfId="1" applyNumberFormat="1" applyFont="1" applyBorder="1" applyAlignment="1">
      <alignment horizontal="left" vertical="center"/>
    </xf>
    <xf numFmtId="182" fontId="5" fillId="0" borderId="46" xfId="1" applyNumberFormat="1" applyFont="1" applyBorder="1" applyAlignment="1">
      <alignment horizontal="right" vertical="center"/>
    </xf>
    <xf numFmtId="182" fontId="5" fillId="0" borderId="16" xfId="1" applyNumberFormat="1" applyFont="1" applyBorder="1" applyAlignment="1">
      <alignment horizontal="right" vertical="center"/>
    </xf>
    <xf numFmtId="185" fontId="5" fillId="0" borderId="74" xfId="1" applyNumberFormat="1" applyFont="1" applyBorder="1" applyAlignment="1">
      <alignment horizontal="right" vertical="center"/>
    </xf>
    <xf numFmtId="185" fontId="5" fillId="0" borderId="73" xfId="1" applyNumberFormat="1" applyFont="1" applyBorder="1" applyAlignment="1">
      <alignment horizontal="right" vertical="center"/>
    </xf>
    <xf numFmtId="184" fontId="5" fillId="0" borderId="16" xfId="1" applyNumberFormat="1" applyFont="1" applyBorder="1" applyAlignment="1">
      <alignment horizontal="right" vertical="center"/>
    </xf>
    <xf numFmtId="183" fontId="5" fillId="0" borderId="16" xfId="1" applyNumberFormat="1" applyFont="1" applyBorder="1" applyAlignment="1">
      <alignment horizontal="right" vertical="center"/>
    </xf>
    <xf numFmtId="183" fontId="5" fillId="0" borderId="48" xfId="1" applyNumberFormat="1" applyFont="1" applyBorder="1" applyAlignment="1">
      <alignment horizontal="right" vertical="center"/>
    </xf>
    <xf numFmtId="183" fontId="5" fillId="0" borderId="47" xfId="1" applyNumberFormat="1" applyFont="1" applyBorder="1" applyAlignment="1">
      <alignment horizontal="right" vertical="center"/>
    </xf>
    <xf numFmtId="182" fontId="5" fillId="0" borderId="11" xfId="1" applyNumberFormat="1" applyFont="1" applyBorder="1" applyAlignment="1">
      <alignment vertical="center"/>
    </xf>
    <xf numFmtId="182" fontId="5" fillId="0" borderId="46" xfId="1" applyNumberFormat="1" applyFont="1" applyBorder="1" applyAlignment="1">
      <alignment vertical="center"/>
    </xf>
    <xf numFmtId="184" fontId="5" fillId="0" borderId="16" xfId="1" applyNumberFormat="1" applyFont="1" applyBorder="1" applyAlignment="1">
      <alignment vertical="center"/>
    </xf>
    <xf numFmtId="184" fontId="5" fillId="0" borderId="47" xfId="1" applyNumberFormat="1" applyFont="1" applyBorder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182" fontId="5" fillId="0" borderId="32" xfId="1" applyNumberFormat="1" applyFont="1" applyBorder="1" applyAlignment="1">
      <alignment horizontal="center" vertical="center"/>
    </xf>
    <xf numFmtId="182" fontId="5" fillId="0" borderId="81" xfId="1" applyNumberFormat="1" applyFont="1" applyBorder="1" applyAlignment="1">
      <alignment horizontal="center" vertical="center"/>
    </xf>
    <xf numFmtId="182" fontId="5" fillId="0" borderId="21" xfId="1" applyNumberFormat="1" applyFont="1" applyBorder="1" applyAlignment="1">
      <alignment horizontal="center" vertical="center"/>
    </xf>
    <xf numFmtId="182" fontId="5" fillId="0" borderId="73" xfId="1" applyNumberFormat="1" applyFont="1" applyBorder="1" applyAlignment="1">
      <alignment horizontal="center" vertical="center"/>
    </xf>
    <xf numFmtId="182" fontId="5" fillId="0" borderId="12" xfId="1" applyNumberFormat="1" applyFont="1" applyBorder="1" applyAlignment="1">
      <alignment horizontal="center" vertical="center"/>
    </xf>
    <xf numFmtId="182" fontId="5" fillId="0" borderId="26" xfId="1" applyNumberFormat="1" applyFont="1" applyBorder="1" applyAlignment="1">
      <alignment horizontal="center" vertical="center"/>
    </xf>
    <xf numFmtId="182" fontId="5" fillId="0" borderId="11" xfId="1" applyNumberFormat="1" applyFont="1" applyBorder="1" applyAlignment="1">
      <alignment horizontal="center" vertical="center"/>
    </xf>
    <xf numFmtId="182" fontId="5" fillId="0" borderId="46" xfId="1" applyNumberFormat="1" applyFont="1" applyBorder="1" applyAlignment="1">
      <alignment horizontal="center" vertical="center"/>
    </xf>
    <xf numFmtId="182" fontId="5" fillId="0" borderId="16" xfId="1" applyNumberFormat="1" applyFont="1" applyBorder="1" applyAlignment="1">
      <alignment horizontal="center" vertical="center"/>
    </xf>
    <xf numFmtId="182" fontId="5" fillId="0" borderId="74" xfId="1" applyNumberFormat="1" applyFont="1" applyBorder="1" applyAlignment="1">
      <alignment horizontal="center" vertical="center"/>
    </xf>
    <xf numFmtId="182" fontId="5" fillId="0" borderId="22" xfId="1" applyNumberFormat="1" applyFont="1" applyBorder="1" applyAlignment="1">
      <alignment horizontal="center" vertical="center"/>
    </xf>
    <xf numFmtId="182" fontId="5" fillId="0" borderId="23" xfId="1" applyNumberFormat="1" applyFont="1" applyBorder="1" applyAlignment="1">
      <alignment horizontal="left" vertical="center"/>
    </xf>
    <xf numFmtId="182" fontId="5" fillId="0" borderId="71" xfId="1" applyNumberFormat="1" applyFont="1" applyBorder="1" applyAlignment="1">
      <alignment horizontal="left" vertical="center"/>
    </xf>
    <xf numFmtId="182" fontId="5" fillId="0" borderId="24" xfId="1" applyNumberFormat="1" applyFont="1" applyBorder="1" applyAlignment="1">
      <alignment horizontal="left" vertical="center"/>
    </xf>
    <xf numFmtId="182" fontId="5" fillId="0" borderId="38" xfId="1" applyNumberFormat="1" applyFont="1" applyBorder="1" applyAlignment="1">
      <alignment horizontal="right" vertical="center"/>
    </xf>
    <xf numFmtId="182" fontId="5" fillId="0" borderId="87" xfId="1" applyNumberFormat="1" applyFont="1" applyBorder="1" applyAlignment="1">
      <alignment horizontal="right" vertical="center"/>
    </xf>
    <xf numFmtId="182" fontId="5" fillId="0" borderId="72" xfId="1" applyNumberFormat="1" applyFont="1" applyBorder="1" applyAlignment="1">
      <alignment vertical="center"/>
    </xf>
    <xf numFmtId="182" fontId="5" fillId="0" borderId="10" xfId="1" applyNumberFormat="1" applyFont="1" applyBorder="1" applyAlignment="1">
      <alignment horizontal="right" vertical="center"/>
    </xf>
    <xf numFmtId="182" fontId="5" fillId="0" borderId="88" xfId="1" applyNumberFormat="1" applyFont="1" applyBorder="1" applyAlignment="1">
      <alignment horizontal="right" vertical="center"/>
    </xf>
    <xf numFmtId="182" fontId="5" fillId="0" borderId="35" xfId="1" applyNumberFormat="1" applyFont="1" applyBorder="1" applyAlignment="1">
      <alignment horizontal="right" vertical="center"/>
    </xf>
    <xf numFmtId="185" fontId="5" fillId="0" borderId="38" xfId="1" applyNumberFormat="1" applyFont="1" applyBorder="1" applyAlignment="1">
      <alignment horizontal="right" vertical="center"/>
    </xf>
    <xf numFmtId="185" fontId="5" fillId="0" borderId="87" xfId="1" applyNumberFormat="1" applyFont="1" applyBorder="1" applyAlignment="1">
      <alignment horizontal="right" vertical="center"/>
    </xf>
    <xf numFmtId="185" fontId="5" fillId="0" borderId="9" xfId="1" applyNumberFormat="1" applyFont="1" applyBorder="1" applyAlignment="1">
      <alignment horizontal="right" vertical="center"/>
    </xf>
    <xf numFmtId="185" fontId="5" fillId="0" borderId="10" xfId="1" quotePrefix="1" applyNumberFormat="1" applyFont="1" applyBorder="1" applyAlignment="1">
      <alignment horizontal="right" vertical="center"/>
    </xf>
    <xf numFmtId="182" fontId="5" fillId="0" borderId="23" xfId="1" applyNumberFormat="1" applyFont="1" applyBorder="1" applyAlignment="1">
      <alignment horizontal="right" vertical="center"/>
    </xf>
    <xf numFmtId="182" fontId="5" fillId="0" borderId="72" xfId="1" applyNumberFormat="1" applyFont="1" applyBorder="1" applyAlignment="1">
      <alignment horizontal="right" vertical="center"/>
    </xf>
    <xf numFmtId="182" fontId="5" fillId="0" borderId="64" xfId="1" applyNumberFormat="1" applyFont="1" applyBorder="1" applyAlignment="1">
      <alignment horizontal="right" vertical="center"/>
    </xf>
    <xf numFmtId="182" fontId="5" fillId="0" borderId="24" xfId="1" applyNumberFormat="1" applyFont="1" applyBorder="1" applyAlignment="1">
      <alignment horizontal="right" vertical="center"/>
    </xf>
    <xf numFmtId="185" fontId="5" fillId="0" borderId="23" xfId="1" applyNumberFormat="1" applyFont="1" applyBorder="1" applyAlignment="1">
      <alignment horizontal="right" vertical="center"/>
    </xf>
    <xf numFmtId="185" fontId="5" fillId="0" borderId="72" xfId="1" applyNumberFormat="1" applyFont="1" applyBorder="1" applyAlignment="1">
      <alignment horizontal="right" vertical="center"/>
    </xf>
    <xf numFmtId="182" fontId="5" fillId="0" borderId="25" xfId="1" applyNumberFormat="1" applyFont="1" applyBorder="1" applyAlignment="1">
      <alignment horizontal="left" vertical="center"/>
    </xf>
    <xf numFmtId="182" fontId="5" fillId="0" borderId="14" xfId="1" applyNumberFormat="1" applyFont="1" applyBorder="1" applyAlignment="1">
      <alignment horizontal="left" vertical="center"/>
    </xf>
    <xf numFmtId="182" fontId="5" fillId="0" borderId="26" xfId="1" applyNumberFormat="1" applyFont="1" applyBorder="1" applyAlignment="1">
      <alignment horizontal="left" vertical="center"/>
    </xf>
    <xf numFmtId="182" fontId="5" fillId="0" borderId="25" xfId="1" applyNumberFormat="1" applyFont="1" applyBorder="1" applyAlignment="1">
      <alignment horizontal="right" vertical="center"/>
    </xf>
    <xf numFmtId="182" fontId="5" fillId="0" borderId="86" xfId="1" applyNumberFormat="1" applyFont="1" applyBorder="1" applyAlignment="1">
      <alignment horizontal="right" vertical="center"/>
    </xf>
    <xf numFmtId="182" fontId="5" fillId="0" borderId="86" xfId="1" applyNumberFormat="1" applyFont="1" applyBorder="1" applyAlignment="1">
      <alignment vertical="center"/>
    </xf>
    <xf numFmtId="182" fontId="5" fillId="0" borderId="47" xfId="1" applyNumberFormat="1" applyFont="1" applyBorder="1" applyAlignment="1">
      <alignment horizontal="right" vertical="center"/>
    </xf>
    <xf numFmtId="182" fontId="5" fillId="0" borderId="48" xfId="1" applyNumberFormat="1" applyFont="1" applyBorder="1" applyAlignment="1">
      <alignment horizontal="right" vertical="center"/>
    </xf>
    <xf numFmtId="182" fontId="5" fillId="0" borderId="26" xfId="1" applyNumberFormat="1" applyFont="1" applyBorder="1" applyAlignment="1">
      <alignment horizontal="right" vertical="center"/>
    </xf>
    <xf numFmtId="185" fontId="5" fillId="0" borderId="25" xfId="1" applyNumberFormat="1" applyFont="1" applyBorder="1" applyAlignment="1">
      <alignment horizontal="right" vertical="center"/>
    </xf>
    <xf numFmtId="185" fontId="5" fillId="0" borderId="86" xfId="1" applyNumberFormat="1" applyFont="1" applyBorder="1" applyAlignment="1">
      <alignment horizontal="right" vertical="center"/>
    </xf>
    <xf numFmtId="185" fontId="5" fillId="0" borderId="16" xfId="1" applyNumberFormat="1" applyFont="1" applyBorder="1" applyAlignment="1">
      <alignment horizontal="right" vertical="center"/>
    </xf>
    <xf numFmtId="185" fontId="5" fillId="0" borderId="47" xfId="1" quotePrefix="1" applyNumberFormat="1" applyFont="1" applyBorder="1" applyAlignment="1">
      <alignment horizontal="right" vertical="center"/>
    </xf>
    <xf numFmtId="182" fontId="5" fillId="0" borderId="17" xfId="1" applyNumberFormat="1" applyFont="1" applyBorder="1" applyAlignment="1">
      <alignment horizontal="center" vertical="center"/>
    </xf>
    <xf numFmtId="182" fontId="5" fillId="0" borderId="68" xfId="1" applyNumberFormat="1" applyFont="1" applyBorder="1" applyAlignment="1">
      <alignment horizontal="center" vertical="center"/>
    </xf>
    <xf numFmtId="182" fontId="5" fillId="0" borderId="18" xfId="1" applyNumberFormat="1" applyFont="1" applyBorder="1" applyAlignment="1">
      <alignment horizontal="center" vertical="center"/>
    </xf>
    <xf numFmtId="182" fontId="5" fillId="0" borderId="37" xfId="1" applyNumberFormat="1" applyFont="1" applyBorder="1" applyAlignment="1">
      <alignment horizontal="center" vertical="center" textRotation="255"/>
    </xf>
    <xf numFmtId="182" fontId="5" fillId="0" borderId="37" xfId="1" applyNumberFormat="1" applyFont="1" applyBorder="1" applyAlignment="1">
      <alignment horizontal="center" vertical="center"/>
    </xf>
    <xf numFmtId="182" fontId="5" fillId="0" borderId="31" xfId="1" applyNumberFormat="1" applyFont="1" applyBorder="1" applyAlignment="1">
      <alignment horizontal="center" vertical="center" wrapText="1"/>
    </xf>
    <xf numFmtId="182" fontId="5" fillId="0" borderId="33" xfId="1" applyNumberFormat="1" applyFont="1" applyBorder="1" applyAlignment="1">
      <alignment horizontal="center" vertical="center" wrapText="1"/>
    </xf>
    <xf numFmtId="0" fontId="5" fillId="0" borderId="89" xfId="1" applyFont="1" applyBorder="1" applyAlignment="1">
      <alignment horizontal="center" vertical="center" wrapText="1"/>
    </xf>
    <xf numFmtId="0" fontId="5" fillId="0" borderId="90" xfId="1" applyFont="1" applyBorder="1" applyAlignment="1">
      <alignment horizontal="center" vertical="center" wrapText="1"/>
    </xf>
    <xf numFmtId="0" fontId="1" fillId="0" borderId="91" xfId="1" applyBorder="1" applyAlignment="1">
      <alignment horizontal="center" vertical="center" textRotation="255" wrapText="1"/>
    </xf>
    <xf numFmtId="182" fontId="5" fillId="0" borderId="40" xfId="1" applyNumberFormat="1" applyFont="1" applyBorder="1" applyAlignment="1">
      <alignment horizontal="center" vertical="center" textRotation="255"/>
    </xf>
    <xf numFmtId="182" fontId="5" fillId="0" borderId="25" xfId="1" applyNumberFormat="1" applyFont="1" applyBorder="1" applyAlignment="1">
      <alignment horizontal="center" vertical="center" wrapText="1"/>
    </xf>
    <xf numFmtId="182" fontId="5" fillId="0" borderId="14" xfId="1" applyNumberFormat="1" applyFont="1" applyBorder="1" applyAlignment="1">
      <alignment horizontal="center" vertical="center" wrapText="1"/>
    </xf>
    <xf numFmtId="0" fontId="1" fillId="0" borderId="47" xfId="1" applyBorder="1" applyAlignment="1">
      <alignment horizontal="center" vertical="center" textRotation="255" wrapText="1"/>
    </xf>
    <xf numFmtId="182" fontId="5" fillId="0" borderId="11" xfId="1" applyNumberFormat="1" applyFont="1" applyBorder="1" applyAlignment="1">
      <alignment horizontal="center" vertical="center" textRotation="255"/>
    </xf>
    <xf numFmtId="182" fontId="5" fillId="0" borderId="65" xfId="1" applyNumberFormat="1" applyFont="1" applyBorder="1" applyAlignment="1">
      <alignment horizontal="right" vertical="center" shrinkToFit="1"/>
    </xf>
    <xf numFmtId="182" fontId="5" fillId="0" borderId="38" xfId="1" applyNumberFormat="1" applyFont="1" applyBorder="1" applyAlignment="1">
      <alignment horizontal="right" vertical="center" shrinkToFit="1"/>
    </xf>
    <xf numFmtId="182" fontId="5" fillId="0" borderId="87" xfId="1" applyNumberFormat="1" applyFont="1" applyBorder="1" applyAlignment="1">
      <alignment horizontal="right" vertical="center" shrinkToFit="1"/>
    </xf>
    <xf numFmtId="182" fontId="5" fillId="0" borderId="88" xfId="1" applyNumberFormat="1" applyFont="1" applyBorder="1" applyAlignment="1">
      <alignment horizontal="right" vertical="center" shrinkToFit="1"/>
    </xf>
    <xf numFmtId="182" fontId="5" fillId="0" borderId="10" xfId="1" applyNumberFormat="1" applyFont="1" applyBorder="1" applyAlignment="1">
      <alignment horizontal="right" vertical="center" shrinkToFit="1"/>
    </xf>
    <xf numFmtId="182" fontId="5" fillId="0" borderId="39" xfId="1" applyNumberFormat="1" applyFont="1" applyBorder="1" applyAlignment="1">
      <alignment horizontal="right" vertical="center" shrinkToFit="1"/>
    </xf>
    <xf numFmtId="182" fontId="5" fillId="0" borderId="88" xfId="1" quotePrefix="1" applyNumberFormat="1" applyFont="1" applyBorder="1" applyAlignment="1">
      <alignment horizontal="right" vertical="center" shrinkToFit="1"/>
    </xf>
    <xf numFmtId="182" fontId="5" fillId="0" borderId="87" xfId="1" quotePrefix="1" applyNumberFormat="1" applyFont="1" applyBorder="1" applyAlignment="1">
      <alignment horizontal="right" vertical="center" shrinkToFit="1"/>
    </xf>
    <xf numFmtId="185" fontId="5" fillId="0" borderId="65" xfId="1" applyNumberFormat="1" applyFont="1" applyBorder="1" applyAlignment="1">
      <alignment horizontal="right" vertical="center" shrinkToFit="1"/>
    </xf>
    <xf numFmtId="182" fontId="5" fillId="0" borderId="23" xfId="1" applyNumberFormat="1" applyFont="1" applyBorder="1" applyAlignment="1">
      <alignment horizontal="center" vertical="center"/>
    </xf>
    <xf numFmtId="182" fontId="5" fillId="0" borderId="24" xfId="1" applyNumberFormat="1" applyFont="1" applyBorder="1" applyAlignment="1">
      <alignment horizontal="center" vertical="center"/>
    </xf>
    <xf numFmtId="182" fontId="5" fillId="0" borderId="23" xfId="1" applyNumberFormat="1" applyFont="1" applyBorder="1" applyAlignment="1">
      <alignment horizontal="right" vertical="center" shrinkToFit="1"/>
    </xf>
    <xf numFmtId="182" fontId="5" fillId="0" borderId="72" xfId="1" applyNumberFormat="1" applyFont="1" applyBorder="1" applyAlignment="1">
      <alignment horizontal="right" vertical="center" shrinkToFit="1"/>
    </xf>
    <xf numFmtId="182" fontId="5" fillId="0" borderId="64" xfId="1" applyNumberFormat="1" applyFont="1" applyBorder="1" applyAlignment="1">
      <alignment horizontal="right" vertical="center" shrinkToFit="1"/>
    </xf>
    <xf numFmtId="182" fontId="5" fillId="0" borderId="71" xfId="1" applyNumberFormat="1" applyFont="1" applyBorder="1" applyAlignment="1">
      <alignment horizontal="right" vertical="center" shrinkToFit="1"/>
    </xf>
    <xf numFmtId="182" fontId="5" fillId="0" borderId="64" xfId="1" quotePrefix="1" applyNumberFormat="1" applyFont="1" applyBorder="1" applyAlignment="1">
      <alignment horizontal="right" vertical="center" shrinkToFit="1"/>
    </xf>
    <xf numFmtId="182" fontId="5" fillId="0" borderId="72" xfId="1" quotePrefix="1" applyNumberFormat="1" applyFont="1" applyBorder="1" applyAlignment="1">
      <alignment horizontal="right" vertical="center" shrinkToFit="1"/>
    </xf>
    <xf numFmtId="182" fontId="5" fillId="0" borderId="66" xfId="1" applyNumberFormat="1" applyFont="1" applyBorder="1" applyAlignment="1">
      <alignment horizontal="right" vertical="center" shrinkToFit="1"/>
    </xf>
    <xf numFmtId="182" fontId="5" fillId="0" borderId="43" xfId="1" applyNumberFormat="1" applyFont="1" applyBorder="1" applyAlignment="1">
      <alignment horizontal="right" vertical="center" shrinkToFit="1"/>
    </xf>
    <xf numFmtId="182" fontId="5" fillId="0" borderId="29" xfId="1" applyNumberFormat="1" applyFont="1" applyBorder="1" applyAlignment="1">
      <alignment vertical="center" shrinkToFit="1"/>
    </xf>
    <xf numFmtId="185" fontId="5" fillId="0" borderId="66" xfId="1" applyNumberFormat="1" applyFont="1" applyBorder="1" applyAlignment="1">
      <alignment horizontal="right" vertical="center" shrinkToFit="1"/>
    </xf>
    <xf numFmtId="182" fontId="8" fillId="0" borderId="29" xfId="1" applyNumberFormat="1" applyFont="1" applyBorder="1" applyAlignment="1">
      <alignment horizontal="center" vertical="center"/>
    </xf>
    <xf numFmtId="182" fontId="8" fillId="0" borderId="30" xfId="1" applyNumberFormat="1" applyFont="1" applyBorder="1" applyAlignment="1">
      <alignment horizontal="center" vertical="center"/>
    </xf>
    <xf numFmtId="182" fontId="8" fillId="0" borderId="11" xfId="1" applyNumberFormat="1" applyFont="1" applyBorder="1" applyAlignment="1">
      <alignment horizontal="right" vertical="center" shrinkToFit="1"/>
    </xf>
    <xf numFmtId="182" fontId="8" fillId="0" borderId="14" xfId="1" applyNumberFormat="1" applyFont="1" applyBorder="1" applyAlignment="1">
      <alignment horizontal="right" vertical="center" shrinkToFit="1"/>
    </xf>
    <xf numFmtId="182" fontId="8" fillId="0" borderId="48" xfId="1" applyNumberFormat="1" applyFont="1" applyBorder="1" applyAlignment="1">
      <alignment horizontal="right" vertical="center" shrinkToFit="1"/>
    </xf>
    <xf numFmtId="182" fontId="8" fillId="0" borderId="86" xfId="1" applyNumberFormat="1" applyFont="1" applyBorder="1" applyAlignment="1">
      <alignment horizontal="right" vertical="center" shrinkToFit="1"/>
    </xf>
    <xf numFmtId="182" fontId="8" fillId="0" borderId="47" xfId="1" applyNumberFormat="1" applyFont="1" applyBorder="1" applyAlignment="1">
      <alignment horizontal="right" vertical="center" shrinkToFit="1"/>
    </xf>
    <xf numFmtId="182" fontId="8" fillId="0" borderId="25" xfId="1" applyNumberFormat="1" applyFont="1" applyBorder="1" applyAlignment="1">
      <alignment vertical="center" shrinkToFit="1"/>
    </xf>
    <xf numFmtId="182" fontId="8" fillId="0" borderId="25" xfId="1" applyNumberFormat="1" applyFont="1" applyBorder="1" applyAlignment="1">
      <alignment horizontal="right" vertical="center" shrinkToFit="1"/>
    </xf>
    <xf numFmtId="182" fontId="8" fillId="0" borderId="48" xfId="1" quotePrefix="1" applyNumberFormat="1" applyFont="1" applyBorder="1" applyAlignment="1">
      <alignment horizontal="right" vertical="center" shrinkToFit="1"/>
    </xf>
    <xf numFmtId="182" fontId="8" fillId="0" borderId="86" xfId="1" quotePrefix="1" applyNumberFormat="1" applyFont="1" applyBorder="1" applyAlignment="1">
      <alignment horizontal="right" vertical="center" shrinkToFit="1"/>
    </xf>
    <xf numFmtId="185" fontId="8" fillId="0" borderId="11" xfId="1" applyNumberFormat="1" applyFont="1" applyBorder="1" applyAlignment="1">
      <alignment horizontal="right" vertical="center" shrinkToFit="1"/>
    </xf>
    <xf numFmtId="182" fontId="1" fillId="0" borderId="33" xfId="1" applyNumberFormat="1" applyBorder="1" applyAlignment="1">
      <alignment horizontal="left" vertical="center"/>
    </xf>
    <xf numFmtId="182" fontId="1" fillId="0" borderId="83" xfId="1" applyNumberFormat="1" applyBorder="1" applyAlignment="1">
      <alignment horizontal="left" vertical="center"/>
    </xf>
    <xf numFmtId="182" fontId="5" fillId="0" borderId="0" xfId="1" applyNumberFormat="1" applyFont="1" applyAlignment="1">
      <alignment vertical="top" wrapText="1"/>
    </xf>
    <xf numFmtId="182" fontId="6" fillId="0" borderId="14" xfId="1" applyNumberFormat="1" applyFont="1" applyBorder="1" applyAlignment="1">
      <alignment horizontal="right"/>
    </xf>
    <xf numFmtId="182" fontId="6" fillId="0" borderId="0" xfId="1" applyNumberFormat="1" applyFont="1"/>
    <xf numFmtId="182" fontId="5" fillId="0" borderId="1" xfId="1" applyNumberFormat="1" applyFont="1" applyBorder="1" applyAlignment="1">
      <alignment horizontal="center" vertical="center"/>
    </xf>
    <xf numFmtId="182" fontId="5" fillId="0" borderId="92" xfId="1" applyNumberFormat="1" applyFont="1" applyBorder="1" applyAlignment="1">
      <alignment horizontal="center" vertical="center"/>
    </xf>
    <xf numFmtId="182" fontId="5" fillId="0" borderId="34" xfId="1" applyNumberFormat="1" applyFont="1" applyBorder="1" applyAlignment="1">
      <alignment horizontal="center" vertical="center"/>
    </xf>
    <xf numFmtId="182" fontId="5" fillId="0" borderId="2" xfId="1" applyNumberFormat="1" applyFont="1" applyBorder="1" applyAlignment="1">
      <alignment horizontal="center" vertical="center"/>
    </xf>
    <xf numFmtId="182" fontId="5" fillId="0" borderId="69" xfId="1" applyNumberFormat="1" applyFont="1" applyBorder="1" applyAlignment="1">
      <alignment horizontal="center" vertical="center"/>
    </xf>
    <xf numFmtId="182" fontId="5" fillId="0" borderId="81" xfId="1" applyNumberFormat="1" applyFont="1" applyBorder="1" applyAlignment="1">
      <alignment horizontal="left" vertical="center"/>
    </xf>
    <xf numFmtId="0" fontId="5" fillId="0" borderId="38" xfId="1" applyFont="1" applyBorder="1" applyAlignment="1">
      <alignment horizontal="right" vertical="center"/>
    </xf>
    <xf numFmtId="0" fontId="5" fillId="0" borderId="87" xfId="1" applyFont="1" applyBorder="1" applyAlignment="1">
      <alignment horizontal="right" vertical="center"/>
    </xf>
    <xf numFmtId="0" fontId="5" fillId="0" borderId="88" xfId="1" applyFont="1" applyBorder="1" applyAlignment="1">
      <alignment horizontal="right" vertical="center"/>
    </xf>
    <xf numFmtId="0" fontId="5" fillId="0" borderId="39" xfId="1" applyFont="1" applyBorder="1" applyAlignment="1">
      <alignment horizontal="right" vertical="center"/>
    </xf>
    <xf numFmtId="0" fontId="5" fillId="0" borderId="35" xfId="1" applyFont="1" applyBorder="1" applyAlignment="1">
      <alignment horizontal="right" vertical="center"/>
    </xf>
    <xf numFmtId="182" fontId="5" fillId="0" borderId="11" xfId="1" applyNumberFormat="1" applyFont="1" applyBorder="1" applyAlignment="1">
      <alignment horizontal="left" vertical="center"/>
    </xf>
    <xf numFmtId="0" fontId="5" fillId="0" borderId="21" xfId="1" applyFont="1" applyBorder="1" applyAlignment="1">
      <alignment horizontal="right" vertical="center"/>
    </xf>
    <xf numFmtId="0" fontId="5" fillId="0" borderId="73" xfId="1" applyFont="1" applyBorder="1" applyAlignment="1">
      <alignment horizontal="right" vertical="center"/>
    </xf>
    <xf numFmtId="0" fontId="5" fillId="0" borderId="74" xfId="1" applyFont="1" applyBorder="1" applyAlignment="1">
      <alignment horizontal="right" vertical="center"/>
    </xf>
    <xf numFmtId="0" fontId="5" fillId="0" borderId="75" xfId="1" applyFont="1" applyBorder="1" applyAlignment="1">
      <alignment horizontal="right" vertical="center"/>
    </xf>
    <xf numFmtId="0" fontId="5" fillId="0" borderId="22" xfId="1" applyFont="1" applyBorder="1" applyAlignment="1">
      <alignment horizontal="right" vertical="center"/>
    </xf>
    <xf numFmtId="182" fontId="5" fillId="0" borderId="0" xfId="1" applyNumberFormat="1" applyFont="1"/>
    <xf numFmtId="182" fontId="5" fillId="0" borderId="92" xfId="1" applyNumberFormat="1" applyFont="1" applyBorder="1" applyAlignment="1">
      <alignment horizontal="center" vertical="center"/>
    </xf>
    <xf numFmtId="182" fontId="5" fillId="0" borderId="18" xfId="1" applyNumberFormat="1" applyFont="1" applyBorder="1" applyAlignment="1">
      <alignment horizontal="center" vertical="center"/>
    </xf>
    <xf numFmtId="182" fontId="5" fillId="0" borderId="32" xfId="1" applyNumberFormat="1" applyFont="1" applyBorder="1" applyAlignment="1">
      <alignment horizontal="left" vertical="center"/>
    </xf>
    <xf numFmtId="182" fontId="5" fillId="0" borderId="4" xfId="1" applyNumberFormat="1" applyFont="1" applyBorder="1" applyAlignment="1">
      <alignment vertical="center"/>
    </xf>
    <xf numFmtId="182" fontId="5" fillId="0" borderId="87" xfId="1" applyNumberFormat="1" applyFont="1" applyBorder="1" applyAlignment="1">
      <alignment vertical="center"/>
    </xf>
    <xf numFmtId="182" fontId="5" fillId="0" borderId="35" xfId="1" applyNumberFormat="1" applyFont="1" applyBorder="1" applyAlignment="1">
      <alignment vertical="center"/>
    </xf>
    <xf numFmtId="182" fontId="5" fillId="0" borderId="24" xfId="1" applyNumberFormat="1" applyFont="1" applyBorder="1" applyAlignment="1">
      <alignment vertical="center"/>
    </xf>
    <xf numFmtId="182" fontId="5" fillId="0" borderId="84" xfId="1" applyNumberFormat="1" applyFont="1" applyBorder="1" applyAlignment="1">
      <alignment vertical="center"/>
    </xf>
    <xf numFmtId="182" fontId="5" fillId="0" borderId="93" xfId="1" applyNumberFormat="1" applyFont="1" applyBorder="1" applyAlignment="1">
      <alignment vertical="center"/>
    </xf>
    <xf numFmtId="0" fontId="5" fillId="0" borderId="9" xfId="1" applyFont="1" applyBorder="1" applyAlignment="1">
      <alignment horizontal="right" vertical="center"/>
    </xf>
    <xf numFmtId="0" fontId="5" fillId="0" borderId="24" xfId="1" applyFont="1" applyBorder="1" applyAlignment="1">
      <alignment horizontal="right" vertical="center"/>
    </xf>
    <xf numFmtId="182" fontId="5" fillId="0" borderId="13" xfId="1" applyNumberFormat="1" applyFont="1" applyBorder="1" applyAlignment="1">
      <alignment vertical="center"/>
    </xf>
    <xf numFmtId="0" fontId="5" fillId="0" borderId="86" xfId="1" applyFont="1" applyBorder="1" applyAlignment="1">
      <alignment vertical="center"/>
    </xf>
    <xf numFmtId="0" fontId="5" fillId="0" borderId="16" xfId="1" applyFont="1" applyBorder="1" applyAlignment="1">
      <alignment horizontal="right" vertical="center"/>
    </xf>
    <xf numFmtId="0" fontId="5" fillId="0" borderId="26" xfId="1" applyFont="1" applyBorder="1" applyAlignment="1">
      <alignment horizontal="right" vertical="center"/>
    </xf>
    <xf numFmtId="182" fontId="5" fillId="0" borderId="2" xfId="1" applyNumberFormat="1" applyFont="1" applyBorder="1" applyAlignment="1">
      <alignment vertical="center"/>
    </xf>
    <xf numFmtId="182" fontId="5" fillId="0" borderId="92" xfId="1" applyNumberFormat="1" applyFont="1" applyBorder="1" applyAlignment="1">
      <alignment vertical="center"/>
    </xf>
    <xf numFmtId="184" fontId="5" fillId="0" borderId="2" xfId="1" applyNumberFormat="1" applyFont="1" applyBorder="1" applyAlignment="1">
      <alignment vertical="center"/>
    </xf>
    <xf numFmtId="184" fontId="5" fillId="0" borderId="92" xfId="1" applyNumberFormat="1" applyFont="1" applyBorder="1" applyAlignment="1">
      <alignment vertical="center"/>
    </xf>
    <xf numFmtId="0" fontId="5" fillId="0" borderId="92" xfId="1" applyFont="1" applyBorder="1" applyAlignment="1">
      <alignment vertical="center"/>
    </xf>
    <xf numFmtId="4" fontId="5" fillId="0" borderId="2" xfId="1" applyNumberFormat="1" applyFont="1" applyBorder="1" applyAlignment="1">
      <alignment vertical="center"/>
    </xf>
    <xf numFmtId="4" fontId="5" fillId="0" borderId="18" xfId="1" applyNumberFormat="1" applyFont="1" applyBorder="1" applyAlignment="1">
      <alignment vertical="center"/>
    </xf>
    <xf numFmtId="182" fontId="5" fillId="0" borderId="14" xfId="1" applyNumberFormat="1" applyFont="1" applyBorder="1" applyAlignment="1">
      <alignment vertical="center"/>
    </xf>
    <xf numFmtId="182" fontId="5" fillId="0" borderId="94" xfId="1" applyNumberFormat="1" applyFont="1" applyBorder="1" applyAlignment="1">
      <alignment horizontal="center" vertical="center"/>
    </xf>
    <xf numFmtId="182" fontId="8" fillId="0" borderId="32" xfId="1" applyNumberFormat="1" applyFont="1" applyBorder="1" applyAlignment="1">
      <alignment horizontal="center" vertical="center"/>
    </xf>
    <xf numFmtId="182" fontId="5" fillId="0" borderId="3" xfId="1" applyNumberFormat="1" applyFont="1" applyBorder="1" applyAlignment="1">
      <alignment vertical="center"/>
    </xf>
    <xf numFmtId="0" fontId="5" fillId="0" borderId="37" xfId="1" applyFont="1" applyBorder="1" applyAlignment="1">
      <alignment vertical="center"/>
    </xf>
    <xf numFmtId="182" fontId="5" fillId="0" borderId="4" xfId="1" applyNumberFormat="1" applyFont="1" applyBorder="1" applyAlignment="1">
      <alignment horizontal="right" vertical="center"/>
    </xf>
    <xf numFmtId="182" fontId="8" fillId="0" borderId="35" xfId="1" applyNumberFormat="1" applyFont="1" applyBorder="1" applyAlignment="1">
      <alignment horizontal="right" vertical="center"/>
    </xf>
    <xf numFmtId="0" fontId="5" fillId="0" borderId="66" xfId="1" applyFont="1" applyBorder="1" applyAlignment="1">
      <alignment vertical="center"/>
    </xf>
    <xf numFmtId="182" fontId="5" fillId="0" borderId="7" xfId="2" applyNumberFormat="1" applyFont="1" applyFill="1" applyBorder="1" applyAlignment="1">
      <alignment horizontal="right" vertical="center"/>
    </xf>
    <xf numFmtId="182" fontId="8" fillId="0" borderId="20" xfId="2" applyNumberFormat="1" applyFont="1" applyFill="1" applyBorder="1" applyAlignment="1">
      <alignment horizontal="right" vertical="center"/>
    </xf>
    <xf numFmtId="0" fontId="5" fillId="0" borderId="65" xfId="1" applyFont="1" applyBorder="1" applyAlignment="1">
      <alignment vertical="center"/>
    </xf>
    <xf numFmtId="182" fontId="5" fillId="0" borderId="40" xfId="1" applyNumberFormat="1" applyFont="1" applyBorder="1" applyAlignment="1">
      <alignment vertical="center"/>
    </xf>
    <xf numFmtId="0" fontId="5" fillId="0" borderId="40" xfId="1" applyFont="1" applyBorder="1" applyAlignment="1">
      <alignment vertical="center"/>
    </xf>
    <xf numFmtId="182" fontId="5" fillId="0" borderId="65" xfId="1" applyNumberFormat="1" applyFont="1" applyBorder="1" applyAlignment="1">
      <alignment vertical="center"/>
    </xf>
    <xf numFmtId="182" fontId="5" fillId="0" borderId="9" xfId="2" applyNumberFormat="1" applyFont="1" applyFill="1" applyBorder="1" applyAlignment="1">
      <alignment horizontal="right" vertical="center"/>
    </xf>
    <xf numFmtId="182" fontId="8" fillId="0" borderId="10" xfId="2" applyNumberFormat="1" applyFont="1" applyFill="1" applyBorder="1" applyAlignment="1">
      <alignment horizontal="right" vertical="center"/>
    </xf>
    <xf numFmtId="182" fontId="5" fillId="0" borderId="11" xfId="1" applyNumberFormat="1" applyFont="1" applyBorder="1" applyAlignment="1">
      <alignment vertical="center"/>
    </xf>
    <xf numFmtId="182" fontId="5" fillId="0" borderId="12" xfId="1" applyNumberFormat="1" applyFont="1" applyBorder="1" applyAlignment="1">
      <alignment horizontal="right" vertical="center"/>
    </xf>
    <xf numFmtId="182" fontId="8" fillId="0" borderId="22" xfId="1" applyNumberFormat="1" applyFont="1" applyBorder="1" applyAlignment="1">
      <alignment horizontal="right" vertical="center"/>
    </xf>
    <xf numFmtId="182" fontId="5" fillId="0" borderId="46" xfId="1" applyNumberFormat="1" applyFont="1" applyBorder="1" applyAlignment="1">
      <alignment horizontal="center" vertical="center"/>
    </xf>
    <xf numFmtId="182" fontId="5" fillId="0" borderId="14" xfId="1" applyNumberFormat="1" applyFont="1" applyBorder="1" applyAlignment="1">
      <alignment horizontal="center" vertical="center"/>
    </xf>
    <xf numFmtId="182" fontId="5" fillId="0" borderId="76" xfId="1" applyNumberFormat="1" applyFont="1" applyBorder="1" applyAlignment="1">
      <alignment vertical="center"/>
    </xf>
    <xf numFmtId="182" fontId="5" fillId="0" borderId="95" xfId="1" applyNumberFormat="1" applyFont="1" applyBorder="1" applyAlignment="1">
      <alignment vertical="center"/>
    </xf>
    <xf numFmtId="182" fontId="5" fillId="0" borderId="93" xfId="1" applyNumberFormat="1" applyFont="1" applyBorder="1" applyAlignment="1">
      <alignment vertical="center" shrinkToFit="1"/>
    </xf>
    <xf numFmtId="182" fontId="5" fillId="0" borderId="7" xfId="1" applyNumberFormat="1" applyFont="1" applyBorder="1" applyAlignment="1">
      <alignment horizontal="center" vertical="center" shrinkToFit="1"/>
    </xf>
    <xf numFmtId="182" fontId="5" fillId="0" borderId="8" xfId="1" applyNumberFormat="1" applyFont="1" applyBorder="1" applyAlignment="1">
      <alignment horizontal="center" vertical="center" shrinkToFit="1"/>
    </xf>
    <xf numFmtId="182" fontId="5" fillId="0" borderId="72" xfId="1" applyNumberFormat="1" applyFont="1" applyBorder="1" applyAlignment="1">
      <alignment vertical="center" shrinkToFit="1"/>
    </xf>
    <xf numFmtId="182" fontId="5" fillId="0" borderId="0" xfId="1" applyNumberFormat="1" applyFont="1" applyAlignment="1">
      <alignment vertical="center" shrinkToFit="1"/>
    </xf>
    <xf numFmtId="182" fontId="16" fillId="0" borderId="0" xfId="1" applyNumberFormat="1" applyFont="1" applyAlignment="1">
      <alignment vertical="center"/>
    </xf>
    <xf numFmtId="182" fontId="5" fillId="0" borderId="14" xfId="1" applyNumberFormat="1" applyFont="1" applyBorder="1" applyAlignment="1">
      <alignment horizontal="right" vertical="center" shrinkToFit="1"/>
    </xf>
    <xf numFmtId="182" fontId="5" fillId="0" borderId="14" xfId="1" applyNumberFormat="1" applyFont="1" applyBorder="1" applyAlignment="1">
      <alignment horizontal="right" vertical="center"/>
    </xf>
    <xf numFmtId="182" fontId="5" fillId="0" borderId="68" xfId="1" applyNumberFormat="1" applyFont="1" applyBorder="1" applyAlignment="1">
      <alignment horizontal="center" vertical="center" shrinkToFit="1"/>
    </xf>
    <xf numFmtId="182" fontId="5" fillId="0" borderId="17" xfId="1" applyNumberFormat="1" applyFont="1" applyBorder="1" applyAlignment="1">
      <alignment horizontal="left" vertical="center" shrinkToFit="1"/>
    </xf>
    <xf numFmtId="182" fontId="5" fillId="0" borderId="68" xfId="1" applyNumberFormat="1" applyFont="1" applyBorder="1" applyAlignment="1">
      <alignment horizontal="left" vertical="center" shrinkToFit="1"/>
    </xf>
    <xf numFmtId="182" fontId="5" fillId="0" borderId="18" xfId="1" applyNumberFormat="1" applyFont="1" applyBorder="1" applyAlignment="1">
      <alignment horizontal="left" vertical="center" shrinkToFit="1"/>
    </xf>
    <xf numFmtId="182" fontId="5" fillId="0" borderId="14" xfId="1" applyNumberFormat="1" applyFont="1" applyBorder="1" applyAlignment="1">
      <alignment vertical="center" shrinkToFit="1"/>
    </xf>
    <xf numFmtId="182" fontId="5" fillId="0" borderId="69" xfId="1" applyNumberFormat="1" applyFont="1" applyBorder="1" applyAlignment="1">
      <alignment vertical="center"/>
    </xf>
    <xf numFmtId="182" fontId="5" fillId="0" borderId="37" xfId="1" applyNumberFormat="1" applyFont="1" applyBorder="1" applyAlignment="1">
      <alignment horizontal="center" vertical="center" textRotation="255"/>
    </xf>
    <xf numFmtId="182" fontId="5" fillId="0" borderId="77" xfId="1" applyNumberFormat="1" applyFont="1" applyBorder="1" applyAlignment="1">
      <alignment vertical="center" shrinkToFit="1"/>
    </xf>
    <xf numFmtId="182" fontId="5" fillId="0" borderId="5" xfId="1" applyNumberFormat="1" applyFont="1" applyBorder="1" applyAlignment="1">
      <alignment horizontal="right" vertical="center"/>
    </xf>
    <xf numFmtId="182" fontId="5" fillId="0" borderId="40" xfId="1" applyNumberFormat="1" applyFont="1" applyBorder="1" applyAlignment="1">
      <alignment horizontal="center" vertical="center" textRotation="255"/>
    </xf>
    <xf numFmtId="182" fontId="5" fillId="0" borderId="96" xfId="1" applyNumberFormat="1" applyFont="1" applyBorder="1" applyAlignment="1">
      <alignment vertical="center"/>
    </xf>
    <xf numFmtId="182" fontId="5" fillId="0" borderId="7" xfId="1" applyNumberFormat="1" applyFont="1" applyBorder="1" applyAlignment="1">
      <alignment vertical="center" shrinkToFit="1"/>
    </xf>
    <xf numFmtId="182" fontId="5" fillId="0" borderId="11" xfId="1" applyNumberFormat="1" applyFont="1" applyBorder="1" applyAlignment="1">
      <alignment horizontal="center" vertical="center" textRotation="255"/>
    </xf>
    <xf numFmtId="182" fontId="17" fillId="0" borderId="0" xfId="1" applyNumberFormat="1" applyFont="1" applyAlignment="1">
      <alignment vertical="center"/>
    </xf>
    <xf numFmtId="0" fontId="5" fillId="0" borderId="0" xfId="1" applyFont="1" applyAlignment="1">
      <alignment vertical="center" shrinkToFit="1"/>
    </xf>
    <xf numFmtId="0" fontId="6" fillId="0" borderId="14" xfId="1" applyFont="1" applyBorder="1" applyAlignment="1">
      <alignment horizontal="right" vertical="center" shrinkToFit="1"/>
    </xf>
    <xf numFmtId="0" fontId="14" fillId="0" borderId="0" xfId="1" applyFont="1" applyAlignment="1">
      <alignment vertical="center"/>
    </xf>
    <xf numFmtId="182" fontId="5" fillId="0" borderId="31" xfId="1" applyNumberFormat="1" applyFont="1" applyBorder="1" applyAlignment="1">
      <alignment vertical="center"/>
    </xf>
    <xf numFmtId="0" fontId="1" fillId="0" borderId="28" xfId="1" applyBorder="1" applyAlignment="1">
      <alignment vertical="center"/>
    </xf>
    <xf numFmtId="182" fontId="5" fillId="0" borderId="64" xfId="1" applyNumberFormat="1" applyFont="1" applyBorder="1" applyAlignment="1">
      <alignment horizontal="left" vertical="center"/>
    </xf>
    <xf numFmtId="182" fontId="5" fillId="0" borderId="24" xfId="1" applyNumberFormat="1" applyFont="1" applyBorder="1" applyAlignment="1">
      <alignment horizontal="left" vertical="center"/>
    </xf>
    <xf numFmtId="182" fontId="5" fillId="0" borderId="9" xfId="1" applyNumberFormat="1" applyFont="1" applyBorder="1" applyAlignment="1">
      <alignment horizontal="right" vertical="center"/>
    </xf>
    <xf numFmtId="182" fontId="5" fillId="0" borderId="24" xfId="1" applyNumberFormat="1" applyFont="1" applyBorder="1" applyAlignment="1">
      <alignment horizontal="right" vertical="center"/>
    </xf>
    <xf numFmtId="0" fontId="5" fillId="0" borderId="24" xfId="1" applyFont="1" applyBorder="1" applyAlignment="1">
      <alignment vertical="center"/>
    </xf>
    <xf numFmtId="182" fontId="18" fillId="0" borderId="77" xfId="1" applyNumberFormat="1" applyFont="1" applyBorder="1" applyAlignment="1">
      <alignment vertical="center"/>
    </xf>
    <xf numFmtId="0" fontId="1" fillId="0" borderId="46" xfId="1" applyBorder="1" applyAlignment="1">
      <alignment vertical="center"/>
    </xf>
    <xf numFmtId="182" fontId="5" fillId="0" borderId="75" xfId="1" applyNumberFormat="1" applyFont="1" applyBorder="1" applyAlignment="1">
      <alignment vertical="center"/>
    </xf>
    <xf numFmtId="182" fontId="5" fillId="0" borderId="97" xfId="1" applyNumberFormat="1" applyFont="1" applyBorder="1" applyAlignment="1">
      <alignment vertical="center"/>
    </xf>
    <xf numFmtId="182" fontId="5" fillId="0" borderId="98" xfId="1" applyNumberFormat="1" applyFont="1" applyBorder="1" applyAlignment="1">
      <alignment vertical="center"/>
    </xf>
    <xf numFmtId="0" fontId="1" fillId="0" borderId="33" xfId="1" applyBorder="1" applyAlignment="1">
      <alignment vertical="center"/>
    </xf>
    <xf numFmtId="182" fontId="5" fillId="0" borderId="90" xfId="1" applyNumberFormat="1" applyFont="1" applyBorder="1" applyAlignment="1">
      <alignment horizontal="center" vertical="center"/>
    </xf>
    <xf numFmtId="0" fontId="1" fillId="0" borderId="44" xfId="1" applyBorder="1" applyAlignment="1">
      <alignment vertical="center"/>
    </xf>
    <xf numFmtId="182" fontId="5" fillId="0" borderId="5" xfId="1" applyNumberFormat="1" applyFont="1" applyBorder="1" applyAlignment="1">
      <alignment vertical="center"/>
    </xf>
    <xf numFmtId="182" fontId="5" fillId="0" borderId="72" xfId="1" applyNumberFormat="1" applyFont="1" applyBorder="1" applyAlignment="1">
      <alignment horizontal="right" vertical="center"/>
    </xf>
    <xf numFmtId="182" fontId="6" fillId="0" borderId="10" xfId="1" applyNumberFormat="1" applyFont="1" applyBorder="1" applyAlignment="1">
      <alignment vertical="center" shrinkToFit="1"/>
    </xf>
    <xf numFmtId="0" fontId="6" fillId="0" borderId="10" xfId="1" applyFont="1" applyBorder="1" applyAlignment="1">
      <alignment vertical="center" shrinkToFit="1"/>
    </xf>
    <xf numFmtId="0" fontId="6" fillId="0" borderId="8" xfId="1" applyFont="1" applyBorder="1" applyAlignment="1">
      <alignment vertical="center" shrinkToFit="1"/>
    </xf>
    <xf numFmtId="182" fontId="18" fillId="0" borderId="0" xfId="1" applyNumberFormat="1" applyFont="1" applyAlignment="1">
      <alignment vertical="center"/>
    </xf>
    <xf numFmtId="182" fontId="1" fillId="0" borderId="44" xfId="1" applyNumberFormat="1" applyBorder="1" applyAlignment="1">
      <alignment vertical="center"/>
    </xf>
    <xf numFmtId="182" fontId="5" fillId="0" borderId="73" xfId="1" applyNumberFormat="1" applyFont="1" applyBorder="1" applyAlignment="1">
      <alignment vertical="center"/>
    </xf>
    <xf numFmtId="182" fontId="5" fillId="0" borderId="12" xfId="1" applyNumberFormat="1" applyFont="1" applyBorder="1" applyAlignment="1">
      <alignment vertical="center"/>
    </xf>
    <xf numFmtId="0" fontId="1" fillId="0" borderId="83" xfId="1" applyBorder="1" applyAlignment="1">
      <alignment vertical="center"/>
    </xf>
    <xf numFmtId="0" fontId="1" fillId="0" borderId="99" xfId="1" quotePrefix="1" applyBorder="1" applyAlignment="1">
      <alignment vertical="center"/>
    </xf>
    <xf numFmtId="0" fontId="5" fillId="0" borderId="100" xfId="1" applyFont="1" applyBorder="1" applyAlignment="1">
      <alignment vertical="center"/>
    </xf>
    <xf numFmtId="182" fontId="5" fillId="0" borderId="100" xfId="1" applyNumberFormat="1" applyFont="1" applyBorder="1" applyAlignment="1">
      <alignment vertical="center"/>
    </xf>
    <xf numFmtId="182" fontId="5" fillId="0" borderId="42" xfId="1" applyNumberFormat="1" applyFont="1" applyBorder="1" applyAlignment="1">
      <alignment horizontal="right" vertical="center"/>
    </xf>
    <xf numFmtId="182" fontId="5" fillId="0" borderId="42" xfId="1" applyNumberFormat="1" applyFont="1" applyBorder="1" applyAlignment="1">
      <alignment vertical="center"/>
    </xf>
    <xf numFmtId="182" fontId="5" fillId="0" borderId="30" xfId="1" applyNumberFormat="1" applyFont="1" applyBorder="1" applyAlignment="1">
      <alignment vertical="center"/>
    </xf>
    <xf numFmtId="182" fontId="5" fillId="0" borderId="80" xfId="1" applyNumberFormat="1" applyFont="1" applyBorder="1" applyAlignment="1">
      <alignment horizontal="right" vertical="center"/>
    </xf>
    <xf numFmtId="182" fontId="5" fillId="0" borderId="80" xfId="1" applyNumberFormat="1" applyFont="1" applyBorder="1" applyAlignment="1">
      <alignment vertical="center"/>
    </xf>
    <xf numFmtId="182" fontId="5" fillId="0" borderId="45" xfId="1" applyNumberFormat="1" applyFont="1" applyBorder="1" applyAlignment="1">
      <alignment vertical="center"/>
    </xf>
    <xf numFmtId="182" fontId="5" fillId="0" borderId="8" xfId="1" applyNumberFormat="1" applyFont="1" applyBorder="1" applyAlignment="1">
      <alignment vertical="center" shrinkToFit="1"/>
    </xf>
    <xf numFmtId="182" fontId="5" fillId="0" borderId="7" xfId="1" applyNumberFormat="1" applyFont="1" applyBorder="1" applyAlignment="1">
      <alignment horizontal="right" vertical="center"/>
    </xf>
    <xf numFmtId="182" fontId="5" fillId="0" borderId="20" xfId="1" applyNumberFormat="1" applyFont="1" applyBorder="1" applyAlignment="1">
      <alignment vertical="center"/>
    </xf>
    <xf numFmtId="182" fontId="5" fillId="0" borderId="78" xfId="1" applyNumberFormat="1" applyFont="1" applyBorder="1" applyAlignment="1">
      <alignment vertical="center"/>
    </xf>
    <xf numFmtId="182" fontId="5" fillId="0" borderId="30" xfId="1" applyNumberFormat="1" applyFont="1" applyBorder="1" applyAlignment="1">
      <alignment horizontal="right" vertical="center"/>
    </xf>
    <xf numFmtId="182" fontId="5" fillId="0" borderId="21" xfId="1" applyNumberFormat="1" applyFont="1" applyBorder="1" applyAlignment="1">
      <alignment vertical="center"/>
    </xf>
    <xf numFmtId="182" fontId="5" fillId="0" borderId="22" xfId="1" applyNumberFormat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97" xfId="1" applyFont="1" applyBorder="1" applyAlignment="1">
      <alignment vertical="center"/>
    </xf>
    <xf numFmtId="182" fontId="5" fillId="0" borderId="16" xfId="1" applyNumberFormat="1" applyFont="1" applyBorder="1" applyAlignment="1">
      <alignment vertical="center"/>
    </xf>
    <xf numFmtId="182" fontId="5" fillId="0" borderId="101" xfId="1" applyNumberFormat="1" applyFont="1" applyBorder="1" applyAlignment="1">
      <alignment vertical="center"/>
    </xf>
    <xf numFmtId="0" fontId="1" fillId="0" borderId="77" xfId="1" applyBorder="1" applyAlignment="1">
      <alignment vertical="center"/>
    </xf>
    <xf numFmtId="182" fontId="5" fillId="0" borderId="43" xfId="1" applyNumberFormat="1" applyFont="1" applyBorder="1" applyAlignment="1">
      <alignment horizontal="right" vertical="center"/>
    </xf>
    <xf numFmtId="182" fontId="5" fillId="0" borderId="47" xfId="1" applyNumberFormat="1" applyFont="1" applyBorder="1" applyAlignment="1">
      <alignment horizontal="right" vertical="center"/>
    </xf>
    <xf numFmtId="182" fontId="5" fillId="0" borderId="7" xfId="1" applyNumberFormat="1" applyFont="1" applyBorder="1" applyAlignment="1">
      <alignment horizontal="right" vertical="center"/>
    </xf>
    <xf numFmtId="182" fontId="5" fillId="0" borderId="8" xfId="1" applyNumberFormat="1" applyFont="1" applyBorder="1" applyAlignment="1">
      <alignment horizontal="right" vertical="center"/>
    </xf>
    <xf numFmtId="0" fontId="5" fillId="0" borderId="13" xfId="1" applyFont="1" applyBorder="1" applyAlignment="1">
      <alignment vertical="center"/>
    </xf>
    <xf numFmtId="187" fontId="5" fillId="0" borderId="4" xfId="1" applyNumberFormat="1" applyFont="1" applyBorder="1" applyAlignment="1">
      <alignment vertical="center"/>
    </xf>
    <xf numFmtId="187" fontId="5" fillId="0" borderId="9" xfId="1" applyNumberFormat="1" applyFont="1" applyBorder="1" applyAlignment="1">
      <alignment vertical="center"/>
    </xf>
    <xf numFmtId="182" fontId="5" fillId="0" borderId="8" xfId="1" applyNumberFormat="1" applyFont="1" applyBorder="1" applyAlignment="1">
      <alignment horizontal="left" vertical="center"/>
    </xf>
    <xf numFmtId="182" fontId="5" fillId="0" borderId="29" xfId="1" applyNumberFormat="1" applyFont="1" applyBorder="1" applyAlignment="1">
      <alignment vertical="center"/>
    </xf>
    <xf numFmtId="182" fontId="5" fillId="0" borderId="85" xfId="1" quotePrefix="1" applyNumberFormat="1" applyFont="1" applyBorder="1" applyAlignment="1">
      <alignment horizontal="right" vertical="center"/>
    </xf>
    <xf numFmtId="182" fontId="5" fillId="0" borderId="97" xfId="1" quotePrefix="1" applyNumberFormat="1" applyFont="1" applyBorder="1" applyAlignment="1">
      <alignment horizontal="right" vertical="center"/>
    </xf>
    <xf numFmtId="187" fontId="5" fillId="0" borderId="97" xfId="1" applyNumberFormat="1" applyFont="1" applyBorder="1" applyAlignment="1">
      <alignment vertical="center"/>
    </xf>
    <xf numFmtId="0" fontId="1" fillId="0" borderId="0" xfId="1" applyAlignment="1">
      <alignment vertical="center"/>
    </xf>
    <xf numFmtId="182" fontId="5" fillId="0" borderId="89" xfId="1" applyNumberFormat="1" applyFont="1" applyBorder="1" applyAlignment="1">
      <alignment horizontal="center" vertical="center"/>
    </xf>
    <xf numFmtId="182" fontId="5" fillId="0" borderId="91" xfId="1" applyNumberFormat="1" applyFont="1" applyBorder="1" applyAlignment="1">
      <alignment horizontal="center" vertical="center"/>
    </xf>
    <xf numFmtId="182" fontId="5" fillId="0" borderId="34" xfId="1" applyNumberFormat="1" applyFont="1" applyBorder="1" applyAlignment="1">
      <alignment vertical="center"/>
    </xf>
    <xf numFmtId="182" fontId="5" fillId="0" borderId="102" xfId="1" applyNumberFormat="1" applyFont="1" applyBorder="1" applyAlignment="1">
      <alignment vertical="center"/>
    </xf>
    <xf numFmtId="182" fontId="5" fillId="0" borderId="82" xfId="1" applyNumberFormat="1" applyFont="1" applyBorder="1" applyAlignment="1">
      <alignment vertical="center"/>
    </xf>
    <xf numFmtId="182" fontId="5" fillId="0" borderId="103" xfId="1" applyNumberFormat="1" applyFont="1" applyBorder="1" applyAlignment="1">
      <alignment vertical="center"/>
    </xf>
    <xf numFmtId="182" fontId="5" fillId="0" borderId="97" xfId="1" applyNumberFormat="1" applyFont="1" applyBorder="1" applyAlignment="1">
      <alignment horizontal="right" vertical="center"/>
    </xf>
    <xf numFmtId="182" fontId="5" fillId="0" borderId="88" xfId="1" applyNumberFormat="1" applyFont="1" applyBorder="1" applyAlignment="1">
      <alignment vertical="center"/>
    </xf>
    <xf numFmtId="182" fontId="5" fillId="0" borderId="104" xfId="1" applyNumberFormat="1" applyFont="1" applyBorder="1" applyAlignment="1">
      <alignment vertical="center"/>
    </xf>
    <xf numFmtId="182" fontId="5" fillId="0" borderId="42" xfId="1" applyNumberFormat="1" applyFont="1" applyBorder="1" applyAlignment="1">
      <alignment horizontal="center" vertical="center"/>
    </xf>
    <xf numFmtId="182" fontId="5" fillId="0" borderId="80" xfId="1" applyNumberFormat="1" applyFont="1" applyBorder="1" applyAlignment="1">
      <alignment horizontal="center" vertical="center"/>
    </xf>
    <xf numFmtId="182" fontId="5" fillId="0" borderId="77" xfId="1" applyNumberFormat="1" applyFont="1" applyBorder="1" applyAlignment="1">
      <alignment horizontal="right" vertical="center"/>
    </xf>
    <xf numFmtId="182" fontId="5" fillId="0" borderId="16" xfId="1" applyNumberFormat="1" applyFont="1" applyBorder="1" applyAlignment="1">
      <alignment horizontal="center" vertical="center"/>
    </xf>
    <xf numFmtId="182" fontId="5" fillId="0" borderId="74" xfId="1" applyNumberFormat="1" applyFont="1" applyBorder="1" applyAlignment="1">
      <alignment vertical="center"/>
    </xf>
    <xf numFmtId="182" fontId="5" fillId="0" borderId="105" xfId="1" applyNumberFormat="1" applyFont="1" applyBorder="1" applyAlignment="1">
      <alignment vertical="center"/>
    </xf>
    <xf numFmtId="0" fontId="20" fillId="0" borderId="0" xfId="1" applyFont="1" applyAlignment="1">
      <alignment vertical="center"/>
    </xf>
    <xf numFmtId="182" fontId="5" fillId="0" borderId="45" xfId="1" applyNumberFormat="1" applyFont="1" applyBorder="1" applyAlignment="1">
      <alignment vertical="center"/>
    </xf>
    <xf numFmtId="182" fontId="5" fillId="0" borderId="19" xfId="1" applyNumberFormat="1" applyFont="1" applyBorder="1" applyAlignment="1">
      <alignment horizontal="left" vertical="center"/>
    </xf>
    <xf numFmtId="182" fontId="5" fillId="0" borderId="77" xfId="1" applyNumberFormat="1" applyFont="1" applyBorder="1" applyAlignment="1">
      <alignment horizontal="left" vertical="center"/>
    </xf>
    <xf numFmtId="182" fontId="5" fillId="0" borderId="20" xfId="1" applyNumberFormat="1" applyFont="1" applyBorder="1" applyAlignment="1">
      <alignment horizontal="left" vertical="center"/>
    </xf>
    <xf numFmtId="182" fontId="5" fillId="0" borderId="64" xfId="1" applyNumberFormat="1" applyFont="1" applyBorder="1" applyAlignment="1">
      <alignment horizontal="right" vertical="center"/>
    </xf>
    <xf numFmtId="182" fontId="5" fillId="0" borderId="41" xfId="1" applyNumberFormat="1" applyFont="1" applyBorder="1" applyAlignment="1">
      <alignment horizontal="right" vertical="center"/>
    </xf>
    <xf numFmtId="182" fontId="5" fillId="0" borderId="28" xfId="1" applyNumberFormat="1" applyFont="1" applyBorder="1" applyAlignment="1">
      <alignment horizontal="right" vertical="center"/>
    </xf>
    <xf numFmtId="182" fontId="5" fillId="0" borderId="78" xfId="1" applyNumberFormat="1" applyFont="1" applyBorder="1" applyAlignment="1">
      <alignment horizontal="right" vertical="center"/>
    </xf>
    <xf numFmtId="182" fontId="5" fillId="0" borderId="6" xfId="1" applyNumberFormat="1" applyFont="1" applyBorder="1" applyAlignment="1">
      <alignment horizontal="right" vertical="center"/>
    </xf>
    <xf numFmtId="182" fontId="5" fillId="0" borderId="8" xfId="1" applyNumberFormat="1" applyFont="1" applyBorder="1" applyAlignment="1">
      <alignment horizontal="right" vertical="center"/>
    </xf>
    <xf numFmtId="0" fontId="5" fillId="0" borderId="64" xfId="1" applyFont="1" applyBorder="1" applyAlignment="1">
      <alignment horizontal="right" vertical="center"/>
    </xf>
    <xf numFmtId="0" fontId="5" fillId="0" borderId="10" xfId="1" applyFont="1" applyBorder="1" applyAlignment="1">
      <alignment horizontal="right" vertical="center"/>
    </xf>
    <xf numFmtId="0" fontId="5" fillId="0" borderId="43" xfId="1" applyFont="1" applyBorder="1" applyAlignment="1">
      <alignment horizontal="right" vertical="center"/>
    </xf>
    <xf numFmtId="0" fontId="5" fillId="0" borderId="8" xfId="1" applyFont="1" applyBorder="1" applyAlignment="1">
      <alignment horizontal="right" vertical="center"/>
    </xf>
    <xf numFmtId="182" fontId="5" fillId="0" borderId="21" xfId="1" applyNumberFormat="1" applyFont="1" applyBorder="1" applyAlignment="1">
      <alignment horizontal="left" vertical="center"/>
    </xf>
    <xf numFmtId="182" fontId="5" fillId="0" borderId="75" xfId="1" applyNumberFormat="1" applyFont="1" applyBorder="1" applyAlignment="1">
      <alignment horizontal="left" vertical="center"/>
    </xf>
    <xf numFmtId="182" fontId="5" fillId="0" borderId="22" xfId="1" applyNumberFormat="1" applyFont="1" applyBorder="1" applyAlignment="1">
      <alignment horizontal="left" vertical="center"/>
    </xf>
    <xf numFmtId="0" fontId="5" fillId="0" borderId="12" xfId="1" applyFont="1" applyBorder="1" applyAlignment="1">
      <alignment horizontal="right" vertical="center"/>
    </xf>
    <xf numFmtId="182" fontId="5" fillId="0" borderId="74" xfId="1" applyNumberFormat="1" applyFont="1" applyBorder="1" applyAlignment="1">
      <alignment horizontal="right" vertical="center"/>
    </xf>
    <xf numFmtId="182" fontId="5" fillId="0" borderId="13" xfId="1" applyNumberFormat="1" applyFont="1" applyBorder="1" applyAlignment="1">
      <alignment horizontal="right" vertical="center"/>
    </xf>
    <xf numFmtId="182" fontId="6" fillId="0" borderId="0" xfId="1" applyNumberFormat="1" applyFont="1" applyAlignment="1">
      <alignment vertical="center"/>
    </xf>
    <xf numFmtId="182" fontId="5" fillId="0" borderId="2" xfId="1" applyNumberFormat="1" applyFont="1" applyBorder="1" applyAlignment="1">
      <alignment horizontal="right" vertical="center"/>
    </xf>
    <xf numFmtId="182" fontId="5" fillId="0" borderId="34" xfId="1" applyNumberFormat="1" applyFont="1" applyBorder="1" applyAlignment="1">
      <alignment horizontal="right" vertical="center"/>
    </xf>
    <xf numFmtId="182" fontId="5" fillId="0" borderId="69" xfId="1" applyNumberFormat="1" applyFont="1" applyBorder="1" applyAlignment="1">
      <alignment horizontal="right" vertical="center"/>
    </xf>
    <xf numFmtId="182" fontId="5" fillId="0" borderId="4" xfId="1" quotePrefix="1" applyNumberFormat="1" applyFont="1" applyBorder="1" applyAlignment="1">
      <alignment horizontal="right" vertical="center"/>
    </xf>
    <xf numFmtId="182" fontId="5" fillId="0" borderId="94" xfId="1" applyNumberFormat="1" applyFont="1" applyBorder="1" applyAlignment="1">
      <alignment horizontal="right" vertical="center"/>
    </xf>
    <xf numFmtId="182" fontId="5" fillId="0" borderId="106" xfId="1" applyNumberFormat="1" applyFont="1" applyBorder="1" applyAlignment="1">
      <alignment horizontal="right"/>
    </xf>
    <xf numFmtId="182" fontId="5" fillId="0" borderId="104" xfId="1" applyNumberFormat="1" applyFont="1" applyBorder="1" applyAlignment="1">
      <alignment horizontal="right"/>
    </xf>
    <xf numFmtId="182" fontId="5" fillId="0" borderId="13" xfId="1" applyNumberFormat="1" applyFont="1" applyBorder="1" applyAlignment="1">
      <alignment horizontal="right"/>
    </xf>
    <xf numFmtId="182" fontId="5" fillId="0" borderId="27" xfId="1" applyNumberFormat="1" applyFont="1" applyBorder="1" applyAlignment="1">
      <alignment vertical="center" textRotation="255"/>
    </xf>
    <xf numFmtId="182" fontId="5" fillId="0" borderId="94" xfId="1" quotePrefix="1" applyNumberFormat="1" applyFont="1" applyBorder="1" applyAlignment="1">
      <alignment horizontal="right" vertical="center"/>
    </xf>
    <xf numFmtId="182" fontId="5" fillId="0" borderId="106" xfId="1" applyNumberFormat="1" applyFont="1" applyBorder="1" applyAlignment="1">
      <alignment horizontal="right" vertical="center"/>
    </xf>
    <xf numFmtId="182" fontId="5" fillId="0" borderId="104" xfId="1" applyNumberFormat="1" applyFont="1" applyBorder="1" applyAlignment="1">
      <alignment horizontal="right" vertical="center"/>
    </xf>
    <xf numFmtId="182" fontId="5" fillId="0" borderId="28" xfId="1" applyNumberFormat="1" applyFont="1" applyBorder="1" applyAlignment="1">
      <alignment vertical="center" textRotation="255"/>
    </xf>
    <xf numFmtId="182" fontId="5" fillId="0" borderId="7" xfId="1" quotePrefix="1" applyNumberFormat="1" applyFont="1" applyBorder="1" applyAlignment="1">
      <alignment horizontal="right" vertical="center"/>
    </xf>
    <xf numFmtId="0" fontId="5" fillId="0" borderId="55" xfId="1" applyFont="1" applyBorder="1" applyAlignment="1">
      <alignment horizontal="right" vertical="center"/>
    </xf>
    <xf numFmtId="0" fontId="5" fillId="0" borderId="56" xfId="1" applyFont="1" applyBorder="1" applyAlignment="1">
      <alignment horizontal="right" vertical="center"/>
    </xf>
    <xf numFmtId="182" fontId="5" fillId="0" borderId="55" xfId="1" applyNumberFormat="1" applyFont="1" applyBorder="1" applyAlignment="1">
      <alignment horizontal="right" vertical="center"/>
    </xf>
    <xf numFmtId="182" fontId="5" fillId="0" borderId="46" xfId="1" applyNumberFormat="1" applyFont="1" applyBorder="1" applyAlignment="1">
      <alignment vertical="center" textRotation="255"/>
    </xf>
    <xf numFmtId="0" fontId="5" fillId="0" borderId="48" xfId="1" applyFont="1" applyBorder="1" applyAlignment="1">
      <alignment vertical="center"/>
    </xf>
    <xf numFmtId="182" fontId="5" fillId="0" borderId="56" xfId="1" applyNumberFormat="1" applyFont="1" applyBorder="1" applyAlignment="1">
      <alignment horizontal="right" vertical="center"/>
    </xf>
    <xf numFmtId="182" fontId="5" fillId="0" borderId="23" xfId="1" applyNumberFormat="1" applyFont="1" applyBorder="1" applyAlignment="1" applyProtection="1">
      <alignment vertical="center"/>
      <protection locked="0"/>
    </xf>
    <xf numFmtId="182" fontId="5" fillId="0" borderId="71" xfId="1" applyNumberFormat="1" applyFont="1" applyBorder="1" applyAlignment="1" applyProtection="1">
      <alignment vertical="center"/>
      <protection locked="0"/>
    </xf>
    <xf numFmtId="182" fontId="5" fillId="0" borderId="82" xfId="1" applyNumberFormat="1" applyFont="1" applyBorder="1" applyAlignment="1">
      <alignment horizontal="right" vertical="center"/>
    </xf>
    <xf numFmtId="182" fontId="5" fillId="0" borderId="36" xfId="1" applyNumberFormat="1" applyFont="1" applyBorder="1" applyAlignment="1">
      <alignment horizontal="right" vertical="center"/>
    </xf>
    <xf numFmtId="182" fontId="5" fillId="0" borderId="48" xfId="1" applyNumberFormat="1" applyFont="1" applyBorder="1" applyAlignment="1">
      <alignment horizontal="right" vertical="center"/>
    </xf>
    <xf numFmtId="182" fontId="5" fillId="0" borderId="14" xfId="1" applyNumberFormat="1" applyFont="1" applyBorder="1" applyAlignment="1">
      <alignment horizontal="right" vertical="center"/>
    </xf>
    <xf numFmtId="182" fontId="5" fillId="0" borderId="42" xfId="1" applyNumberFormat="1" applyFont="1" applyBorder="1" applyAlignment="1">
      <alignment horizontal="right" vertical="center"/>
    </xf>
    <xf numFmtId="182" fontId="5" fillId="0" borderId="80" xfId="1" applyNumberFormat="1" applyFont="1" applyBorder="1" applyAlignment="1">
      <alignment horizontal="right" vertical="center"/>
    </xf>
    <xf numFmtId="182" fontId="5" fillId="0" borderId="16" xfId="1" applyNumberFormat="1" applyFont="1" applyBorder="1" applyAlignment="1">
      <alignment horizontal="right" vertical="center"/>
    </xf>
    <xf numFmtId="182" fontId="5" fillId="0" borderId="107" xfId="1" applyNumberFormat="1" applyFont="1" applyBorder="1" applyAlignment="1">
      <alignment horizontal="right" vertical="center"/>
    </xf>
    <xf numFmtId="182" fontId="5" fillId="0" borderId="108" xfId="1" applyNumberFormat="1" applyFont="1" applyBorder="1" applyAlignment="1">
      <alignment horizontal="right" vertical="center"/>
    </xf>
    <xf numFmtId="182" fontId="5" fillId="0" borderId="88" xfId="1" applyNumberFormat="1" applyFont="1" applyBorder="1" applyAlignment="1">
      <alignment horizontal="right" vertical="center"/>
    </xf>
    <xf numFmtId="182" fontId="5" fillId="0" borderId="74" xfId="1" applyNumberFormat="1" applyFont="1" applyBorder="1" applyAlignment="1">
      <alignment horizontal="left" vertical="center"/>
    </xf>
    <xf numFmtId="182" fontId="5" fillId="0" borderId="105" xfId="1" applyNumberFormat="1" applyFont="1" applyBorder="1" applyAlignment="1">
      <alignment horizontal="right" vertical="center"/>
    </xf>
    <xf numFmtId="182" fontId="5" fillId="0" borderId="98" xfId="1" applyNumberFormat="1" applyFont="1" applyBorder="1" applyAlignment="1">
      <alignment horizontal="right" vertical="center"/>
    </xf>
    <xf numFmtId="182" fontId="5" fillId="0" borderId="49" xfId="1" applyNumberFormat="1" applyFont="1" applyBorder="1" applyAlignment="1">
      <alignment horizontal="right" vertical="center"/>
    </xf>
    <xf numFmtId="182" fontId="5" fillId="0" borderId="50" xfId="1" applyNumberFormat="1" applyFont="1" applyBorder="1" applyAlignment="1">
      <alignment horizontal="right" vertical="center"/>
    </xf>
    <xf numFmtId="182" fontId="5" fillId="0" borderId="109" xfId="1" applyNumberFormat="1" applyFont="1" applyBorder="1" applyAlignment="1">
      <alignment horizontal="right" vertical="center"/>
    </xf>
    <xf numFmtId="182" fontId="5" fillId="0" borderId="103" xfId="1" applyNumberFormat="1" applyFont="1" applyBorder="1" applyAlignment="1">
      <alignment horizontal="right" vertical="center"/>
    </xf>
    <xf numFmtId="182" fontId="5" fillId="0" borderId="10" xfId="1" applyNumberFormat="1" applyFont="1" applyBorder="1" applyAlignment="1">
      <alignment vertical="center" shrinkToFit="1"/>
    </xf>
    <xf numFmtId="182" fontId="5" fillId="0" borderId="48" xfId="1" applyNumberFormat="1" applyFont="1" applyBorder="1" applyAlignment="1">
      <alignment horizontal="left" vertical="center"/>
    </xf>
    <xf numFmtId="182" fontId="5" fillId="0" borderId="26" xfId="1" applyNumberFormat="1" applyFont="1" applyBorder="1" applyAlignment="1">
      <alignment horizontal="left" vertical="center"/>
    </xf>
    <xf numFmtId="182" fontId="5" fillId="0" borderId="43" xfId="1" applyNumberFormat="1" applyFont="1" applyBorder="1" applyAlignment="1">
      <alignment vertical="center" shrinkToFit="1"/>
    </xf>
    <xf numFmtId="182" fontId="5" fillId="0" borderId="55" xfId="1" quotePrefix="1" applyNumberFormat="1" applyFont="1" applyBorder="1" applyAlignment="1">
      <alignment horizontal="right" vertical="center"/>
    </xf>
    <xf numFmtId="182" fontId="5" fillId="0" borderId="17" xfId="1" applyNumberFormat="1" applyFont="1" applyBorder="1" applyAlignment="1">
      <alignment horizontal="center" vertical="center"/>
    </xf>
    <xf numFmtId="182" fontId="5" fillId="0" borderId="106" xfId="1" applyNumberFormat="1" applyFont="1" applyBorder="1" applyAlignment="1">
      <alignment vertical="center"/>
    </xf>
    <xf numFmtId="176" fontId="5" fillId="0" borderId="89" xfId="1" applyNumberFormat="1" applyFont="1" applyBorder="1" applyAlignment="1">
      <alignment vertical="center"/>
    </xf>
    <xf numFmtId="176" fontId="5" fillId="0" borderId="91" xfId="1" applyNumberFormat="1" applyFont="1" applyBorder="1" applyAlignment="1">
      <alignment horizontal="right" vertical="center"/>
    </xf>
    <xf numFmtId="176" fontId="5" fillId="0" borderId="88" xfId="1" applyNumberFormat="1" applyFont="1" applyBorder="1" applyAlignment="1">
      <alignment vertical="center"/>
    </xf>
    <xf numFmtId="176" fontId="5" fillId="0" borderId="5" xfId="1" applyNumberFormat="1" applyFont="1" applyBorder="1" applyAlignment="1">
      <alignment horizontal="right" vertical="center"/>
    </xf>
    <xf numFmtId="176" fontId="5" fillId="0" borderId="64" xfId="1" applyNumberFormat="1" applyFont="1" applyBorder="1" applyAlignment="1">
      <alignment vertical="center"/>
    </xf>
    <xf numFmtId="176" fontId="5" fillId="0" borderId="56" xfId="1" applyNumberFormat="1" applyFont="1" applyBorder="1" applyAlignment="1">
      <alignment horizontal="right" vertical="center"/>
    </xf>
    <xf numFmtId="182" fontId="5" fillId="0" borderId="64" xfId="1" applyNumberFormat="1" applyFont="1" applyBorder="1" applyAlignment="1">
      <alignment vertical="center" shrinkToFit="1"/>
    </xf>
    <xf numFmtId="182" fontId="5" fillId="0" borderId="71" xfId="1" applyNumberFormat="1" applyFont="1" applyBorder="1" applyAlignment="1">
      <alignment vertical="center" shrinkToFit="1"/>
    </xf>
    <xf numFmtId="182" fontId="5" fillId="0" borderId="74" xfId="1" applyNumberFormat="1" applyFont="1" applyBorder="1" applyAlignment="1">
      <alignment vertical="center"/>
    </xf>
    <xf numFmtId="182" fontId="5" fillId="0" borderId="75" xfId="1" applyNumberFormat="1" applyFont="1" applyBorder="1" applyAlignment="1">
      <alignment vertical="center"/>
    </xf>
    <xf numFmtId="176" fontId="5" fillId="0" borderId="82" xfId="1" applyNumberFormat="1" applyFont="1" applyBorder="1" applyAlignment="1">
      <alignment vertical="center"/>
    </xf>
    <xf numFmtId="176" fontId="5" fillId="0" borderId="98" xfId="1" applyNumberFormat="1" applyFont="1" applyBorder="1" applyAlignment="1">
      <alignment horizontal="right" vertical="center"/>
    </xf>
    <xf numFmtId="182" fontId="5" fillId="0" borderId="23" xfId="1" applyNumberFormat="1" applyFont="1" applyBorder="1" applyAlignment="1">
      <alignment horizontal="right" vertical="center"/>
    </xf>
    <xf numFmtId="176" fontId="5" fillId="0" borderId="64" xfId="1" applyNumberFormat="1" applyFont="1" applyBorder="1" applyAlignment="1">
      <alignment horizontal="right" vertical="center"/>
    </xf>
    <xf numFmtId="182" fontId="5" fillId="0" borderId="25" xfId="1" applyNumberFormat="1" applyFont="1" applyBorder="1" applyAlignment="1">
      <alignment horizontal="right" vertical="center"/>
    </xf>
    <xf numFmtId="176" fontId="5" fillId="0" borderId="74" xfId="1" applyNumberFormat="1" applyFont="1" applyBorder="1" applyAlignment="1">
      <alignment vertical="center"/>
    </xf>
    <xf numFmtId="176" fontId="5" fillId="0" borderId="51" xfId="1" applyNumberFormat="1" applyFont="1" applyBorder="1" applyAlignment="1">
      <alignment vertical="center"/>
    </xf>
    <xf numFmtId="176" fontId="5" fillId="0" borderId="8" xfId="1" applyNumberFormat="1" applyFont="1" applyBorder="1" applyAlignment="1">
      <alignment horizontal="right" vertical="center"/>
    </xf>
    <xf numFmtId="176" fontId="5" fillId="0" borderId="55" xfId="1" applyNumberFormat="1" applyFont="1" applyBorder="1" applyAlignment="1">
      <alignment vertical="center"/>
    </xf>
    <xf numFmtId="176" fontId="5" fillId="0" borderId="56" xfId="1" applyNumberFormat="1" applyFont="1" applyBorder="1" applyAlignment="1">
      <alignment vertical="center"/>
    </xf>
    <xf numFmtId="182" fontId="5" fillId="0" borderId="23" xfId="1" quotePrefix="1" applyNumberFormat="1" applyFont="1" applyBorder="1" applyAlignment="1">
      <alignment horizontal="right" vertical="center"/>
    </xf>
    <xf numFmtId="183" fontId="5" fillId="0" borderId="21" xfId="1" applyNumberFormat="1" applyFont="1" applyBorder="1" applyAlignment="1">
      <alignment vertical="center"/>
    </xf>
    <xf numFmtId="176" fontId="5" fillId="0" borderId="105" xfId="1" applyNumberFormat="1" applyFont="1" applyBorder="1" applyAlignment="1">
      <alignment vertical="center"/>
    </xf>
    <xf numFmtId="176" fontId="5" fillId="0" borderId="98" xfId="1" applyNumberFormat="1" applyFont="1" applyBorder="1" applyAlignment="1">
      <alignment vertical="center"/>
    </xf>
    <xf numFmtId="182" fontId="5" fillId="0" borderId="17" xfId="1" applyNumberFormat="1" applyFont="1" applyBorder="1" applyAlignment="1">
      <alignment horizontal="center" vertical="center" shrinkToFit="1"/>
    </xf>
    <xf numFmtId="182" fontId="5" fillId="0" borderId="92" xfId="1" applyNumberFormat="1" applyFont="1" applyBorder="1" applyAlignment="1">
      <alignment horizontal="center" vertical="center" shrinkToFit="1"/>
    </xf>
    <xf numFmtId="182" fontId="5" fillId="0" borderId="34" xfId="1" applyNumberFormat="1" applyFont="1" applyBorder="1" applyAlignment="1">
      <alignment horizontal="center" vertical="center" shrinkToFit="1"/>
    </xf>
    <xf numFmtId="182" fontId="5" fillId="0" borderId="89" xfId="1" applyNumberFormat="1" applyFont="1" applyBorder="1" applyAlignment="1">
      <alignment horizontal="center" vertical="center" shrinkToFit="1"/>
    </xf>
    <xf numFmtId="182" fontId="5" fillId="0" borderId="33" xfId="1" applyNumberFormat="1" applyFont="1" applyBorder="1" applyAlignment="1">
      <alignment horizontal="center" vertical="center" shrinkToFit="1"/>
    </xf>
    <xf numFmtId="182" fontId="5" fillId="0" borderId="32" xfId="1" applyNumberFormat="1" applyFont="1" applyBorder="1" applyAlignment="1">
      <alignment horizontal="center" vertical="center" shrinkToFit="1"/>
    </xf>
    <xf numFmtId="182" fontId="6" fillId="0" borderId="31" xfId="1" applyNumberFormat="1" applyFont="1" applyBorder="1" applyAlignment="1">
      <alignment horizontal="center" vertical="center" textRotation="255"/>
    </xf>
    <xf numFmtId="182" fontId="1" fillId="0" borderId="36" xfId="1" applyNumberFormat="1" applyBorder="1" applyAlignment="1">
      <alignment vertical="center"/>
    </xf>
    <xf numFmtId="182" fontId="6" fillId="0" borderId="77" xfId="1" applyNumberFormat="1" applyFont="1" applyBorder="1" applyAlignment="1">
      <alignment vertical="center"/>
    </xf>
    <xf numFmtId="182" fontId="6" fillId="0" borderId="20" xfId="1" applyNumberFormat="1" applyFont="1" applyBorder="1" applyAlignment="1">
      <alignment vertical="center"/>
    </xf>
    <xf numFmtId="182" fontId="5" fillId="0" borderId="106" xfId="1" applyNumberFormat="1" applyFont="1" applyBorder="1" applyAlignment="1">
      <alignment horizontal="right" vertical="center" shrinkToFit="1"/>
    </xf>
    <xf numFmtId="182" fontId="5" fillId="0" borderId="110" xfId="1" applyNumberFormat="1" applyFont="1" applyBorder="1" applyAlignment="1">
      <alignment horizontal="right" vertical="center" shrinkToFit="1"/>
    </xf>
    <xf numFmtId="182" fontId="5" fillId="0" borderId="54" xfId="1" applyNumberFormat="1" applyFont="1" applyBorder="1" applyAlignment="1">
      <alignment horizontal="right" vertical="center" shrinkToFit="1"/>
    </xf>
    <xf numFmtId="182" fontId="6" fillId="0" borderId="44" xfId="1" applyNumberFormat="1" applyFont="1" applyBorder="1" applyAlignment="1">
      <alignment horizontal="center" vertical="center" textRotation="255"/>
    </xf>
    <xf numFmtId="182" fontId="6" fillId="0" borderId="36" xfId="1" applyNumberFormat="1" applyFont="1" applyBorder="1" applyAlignment="1">
      <alignment vertical="center"/>
    </xf>
    <xf numFmtId="182" fontId="6" fillId="0" borderId="51" xfId="1" applyNumberFormat="1" applyFont="1" applyBorder="1" applyAlignment="1">
      <alignment vertical="center"/>
    </xf>
    <xf numFmtId="182" fontId="5" fillId="0" borderId="55" xfId="1" applyNumberFormat="1" applyFont="1" applyBorder="1" applyAlignment="1">
      <alignment horizontal="right" vertical="center" shrinkToFit="1"/>
    </xf>
    <xf numFmtId="182" fontId="5" fillId="0" borderId="111" xfId="1" applyNumberFormat="1" applyFont="1" applyBorder="1" applyAlignment="1">
      <alignment horizontal="right" vertical="center" shrinkToFit="1"/>
    </xf>
    <xf numFmtId="182" fontId="5" fillId="0" borderId="112" xfId="1" applyNumberFormat="1" applyFont="1" applyBorder="1" applyAlignment="1">
      <alignment horizontal="right" vertical="center" shrinkToFit="1"/>
    </xf>
    <xf numFmtId="182" fontId="5" fillId="0" borderId="59" xfId="1" applyNumberFormat="1" applyFont="1" applyBorder="1" applyAlignment="1">
      <alignment horizontal="right" vertical="center" shrinkToFit="1"/>
    </xf>
    <xf numFmtId="182" fontId="6" fillId="0" borderId="42" xfId="1" applyNumberFormat="1" applyFont="1" applyBorder="1" applyAlignment="1">
      <alignment horizontal="center" vertical="center" textRotation="255"/>
    </xf>
    <xf numFmtId="182" fontId="6" fillId="0" borderId="8" xfId="1" applyNumberFormat="1" applyFont="1" applyBorder="1" applyAlignment="1">
      <alignment vertical="center"/>
    </xf>
    <xf numFmtId="182" fontId="6" fillId="0" borderId="80" xfId="1" applyNumberFormat="1" applyFont="1" applyBorder="1" applyAlignment="1">
      <alignment horizontal="center" vertical="center" textRotation="255"/>
    </xf>
    <xf numFmtId="182" fontId="6" fillId="0" borderId="7" xfId="1" applyNumberFormat="1" applyFont="1" applyBorder="1" applyAlignment="1">
      <alignment horizontal="center" vertical="center" textRotation="255"/>
    </xf>
    <xf numFmtId="182" fontId="5" fillId="0" borderId="49" xfId="1" applyNumberFormat="1" applyFont="1" applyBorder="1" applyAlignment="1">
      <alignment horizontal="right" vertical="center" shrinkToFit="1"/>
    </xf>
    <xf numFmtId="182" fontId="5" fillId="0" borderId="113" xfId="1" applyNumberFormat="1" applyFont="1" applyBorder="1" applyAlignment="1">
      <alignment horizontal="right" vertical="center" shrinkToFit="1"/>
    </xf>
    <xf numFmtId="182" fontId="5" fillId="0" borderId="114" xfId="1" applyNumberFormat="1" applyFont="1" applyBorder="1" applyAlignment="1">
      <alignment horizontal="right" vertical="center" shrinkToFit="1"/>
    </xf>
    <xf numFmtId="182" fontId="6" fillId="0" borderId="25" xfId="1" applyNumberFormat="1" applyFont="1" applyBorder="1" applyAlignment="1">
      <alignment horizontal="center" vertical="center" textRotation="255"/>
    </xf>
    <xf numFmtId="182" fontId="6" fillId="0" borderId="14" xfId="1" applyNumberFormat="1" applyFont="1" applyBorder="1" applyAlignment="1">
      <alignment vertical="center"/>
    </xf>
    <xf numFmtId="182" fontId="6" fillId="0" borderId="26" xfId="1" applyNumberFormat="1" applyFont="1" applyBorder="1" applyAlignment="1">
      <alignment vertical="center"/>
    </xf>
    <xf numFmtId="182" fontId="5" fillId="0" borderId="21" xfId="1" applyNumberFormat="1" applyFont="1" applyBorder="1" applyAlignment="1">
      <alignment horizontal="right" vertical="center" shrinkToFit="1"/>
    </xf>
    <xf numFmtId="182" fontId="5" fillId="0" borderId="73" xfId="1" applyNumberFormat="1" applyFont="1" applyBorder="1" applyAlignment="1">
      <alignment horizontal="right" vertical="center" shrinkToFit="1"/>
    </xf>
    <xf numFmtId="182" fontId="5" fillId="0" borderId="105" xfId="1" applyNumberFormat="1" applyFont="1" applyBorder="1" applyAlignment="1">
      <alignment horizontal="right" vertical="center" shrinkToFit="1"/>
    </xf>
    <xf numFmtId="182" fontId="5" fillId="0" borderId="115" xfId="1" applyNumberFormat="1" applyFont="1" applyBorder="1" applyAlignment="1">
      <alignment horizontal="right" vertical="center" shrinkToFit="1"/>
    </xf>
    <xf numFmtId="182" fontId="5" fillId="0" borderId="116" xfId="1" applyNumberFormat="1" applyFont="1" applyBorder="1" applyAlignment="1">
      <alignment horizontal="right" vertical="center" shrinkToFit="1"/>
    </xf>
    <xf numFmtId="182" fontId="5" fillId="0" borderId="117" xfId="1" applyNumberFormat="1" applyFont="1" applyBorder="1" applyAlignment="1">
      <alignment horizontal="right" vertical="center" shrinkToFit="1"/>
    </xf>
    <xf numFmtId="182" fontId="5" fillId="0" borderId="118" xfId="1" applyNumberFormat="1" applyFont="1" applyBorder="1" applyAlignment="1">
      <alignment horizontal="right" vertical="center" shrinkToFit="1"/>
    </xf>
    <xf numFmtId="182" fontId="6" fillId="0" borderId="14" xfId="1" applyNumberFormat="1" applyFont="1" applyBorder="1" applyAlignment="1">
      <alignment horizontal="right" vertical="center" shrinkToFit="1"/>
    </xf>
    <xf numFmtId="182" fontId="5" fillId="0" borderId="33" xfId="1" applyNumberFormat="1" applyFont="1" applyBorder="1" applyAlignment="1">
      <alignment vertical="center"/>
    </xf>
    <xf numFmtId="182" fontId="5" fillId="0" borderId="32" xfId="1" applyNumberFormat="1" applyFont="1" applyBorder="1" applyAlignment="1">
      <alignment vertical="center"/>
    </xf>
    <xf numFmtId="182" fontId="5" fillId="0" borderId="38" xfId="1" applyNumberFormat="1" applyFont="1" applyBorder="1" applyAlignment="1">
      <alignment horizontal="center" vertical="center" shrinkToFit="1"/>
    </xf>
    <xf numFmtId="182" fontId="5" fillId="0" borderId="87" xfId="1" applyNumberFormat="1" applyFont="1" applyBorder="1" applyAlignment="1">
      <alignment horizontal="center" vertical="center" shrinkToFit="1"/>
    </xf>
    <xf numFmtId="182" fontId="5" fillId="0" borderId="88" xfId="1" applyNumberFormat="1" applyFont="1" applyBorder="1" applyAlignment="1">
      <alignment horizontal="center" vertical="center" shrinkToFit="1"/>
    </xf>
    <xf numFmtId="182" fontId="8" fillId="0" borderId="88" xfId="1" applyNumberFormat="1" applyFont="1" applyBorder="1" applyAlignment="1">
      <alignment horizontal="center" vertical="center" shrinkToFit="1"/>
    </xf>
    <xf numFmtId="182" fontId="8" fillId="0" borderId="35" xfId="1" applyNumberFormat="1" applyFont="1" applyBorder="1" applyAlignment="1">
      <alignment horizontal="center" vertical="center" shrinkToFit="1"/>
    </xf>
    <xf numFmtId="182" fontId="22" fillId="0" borderId="12" xfId="1" applyNumberFormat="1" applyFont="1" applyBorder="1" applyAlignment="1">
      <alignment horizontal="center" vertical="center" shrinkToFit="1"/>
    </xf>
    <xf numFmtId="182" fontId="5" fillId="0" borderId="12" xfId="1" applyNumberFormat="1" applyFont="1" applyBorder="1" applyAlignment="1">
      <alignment horizontal="center" vertical="center" shrinkToFit="1"/>
    </xf>
    <xf numFmtId="182" fontId="11" fillId="0" borderId="73" xfId="1" applyNumberFormat="1" applyFont="1" applyBorder="1" applyAlignment="1">
      <alignment horizontal="center" vertical="center" shrinkToFit="1"/>
    </xf>
    <xf numFmtId="182" fontId="8" fillId="0" borderId="13" xfId="1" applyNumberFormat="1" applyFont="1" applyBorder="1" applyAlignment="1">
      <alignment horizontal="center" vertical="center" shrinkToFit="1"/>
    </xf>
    <xf numFmtId="182" fontId="5" fillId="0" borderId="39" xfId="1" applyNumberFormat="1" applyFont="1" applyBorder="1" applyAlignment="1">
      <alignment vertical="center"/>
    </xf>
    <xf numFmtId="182" fontId="6" fillId="0" borderId="4" xfId="1" applyNumberFormat="1" applyFont="1" applyBorder="1" applyAlignment="1">
      <alignment horizontal="right" vertical="center" shrinkToFit="1"/>
    </xf>
    <xf numFmtId="183" fontId="6" fillId="0" borderId="4" xfId="1" applyNumberFormat="1" applyFont="1" applyBorder="1" applyAlignment="1">
      <alignment horizontal="right" vertical="center" shrinkToFit="1"/>
    </xf>
    <xf numFmtId="182" fontId="11" fillId="0" borderId="87" xfId="1" applyNumberFormat="1" applyFont="1" applyBorder="1" applyAlignment="1">
      <alignment horizontal="right" vertical="center" shrinkToFit="1"/>
    </xf>
    <xf numFmtId="183" fontId="11" fillId="0" borderId="5" xfId="1" applyNumberFormat="1" applyFont="1" applyBorder="1" applyAlignment="1">
      <alignment horizontal="right" vertical="center" shrinkToFit="1"/>
    </xf>
    <xf numFmtId="182" fontId="5" fillId="0" borderId="30" xfId="1" applyNumberFormat="1" applyFont="1" applyBorder="1" applyAlignment="1">
      <alignment vertical="center"/>
    </xf>
    <xf numFmtId="182" fontId="6" fillId="0" borderId="7" xfId="1" applyNumberFormat="1" applyFont="1" applyBorder="1" applyAlignment="1">
      <alignment horizontal="right" vertical="center" shrinkToFit="1"/>
    </xf>
    <xf numFmtId="183" fontId="6" fillId="0" borderId="7" xfId="1" applyNumberFormat="1" applyFont="1" applyBorder="1" applyAlignment="1">
      <alignment horizontal="right" vertical="center" shrinkToFit="1"/>
    </xf>
    <xf numFmtId="182" fontId="11" fillId="0" borderId="93" xfId="1" applyNumberFormat="1" applyFont="1" applyBorder="1" applyAlignment="1">
      <alignment horizontal="right" vertical="center" shrinkToFit="1"/>
    </xf>
    <xf numFmtId="183" fontId="11" fillId="0" borderId="8" xfId="1" applyNumberFormat="1" applyFont="1" applyBorder="1" applyAlignment="1">
      <alignment horizontal="right" vertical="center" shrinkToFit="1"/>
    </xf>
    <xf numFmtId="182" fontId="6" fillId="0" borderId="16" xfId="1" applyNumberFormat="1" applyFont="1" applyBorder="1" applyAlignment="1">
      <alignment horizontal="right" vertical="center" shrinkToFit="1"/>
    </xf>
    <xf numFmtId="183" fontId="6" fillId="0" borderId="12" xfId="1" applyNumberFormat="1" applyFont="1" applyBorder="1" applyAlignment="1">
      <alignment horizontal="right" vertical="center" shrinkToFit="1"/>
    </xf>
    <xf numFmtId="183" fontId="6" fillId="0" borderId="12" xfId="1" applyNumberFormat="1" applyFont="1" applyBorder="1" applyAlignment="1">
      <alignment vertical="center"/>
    </xf>
    <xf numFmtId="182" fontId="11" fillId="0" borderId="86" xfId="1" applyNumberFormat="1" applyFont="1" applyBorder="1" applyAlignment="1">
      <alignment horizontal="right" vertical="center" shrinkToFit="1"/>
    </xf>
    <xf numFmtId="183" fontId="11" fillId="0" borderId="13" xfId="1" applyNumberFormat="1" applyFont="1" applyBorder="1" applyAlignment="1">
      <alignment horizontal="right" vertical="center" shrinkToFit="1"/>
    </xf>
    <xf numFmtId="183" fontId="11" fillId="0" borderId="8" xfId="1" quotePrefix="1" applyNumberFormat="1" applyFont="1" applyBorder="1" applyAlignment="1">
      <alignment horizontal="right" vertical="center" shrinkToFit="1"/>
    </xf>
    <xf numFmtId="183" fontId="6" fillId="0" borderId="16" xfId="1" applyNumberFormat="1" applyFont="1" applyBorder="1" applyAlignment="1">
      <alignment horizontal="right" vertical="center" shrinkToFit="1"/>
    </xf>
    <xf numFmtId="183" fontId="11" fillId="0" borderId="47" xfId="1" applyNumberFormat="1" applyFont="1" applyBorder="1" applyAlignment="1">
      <alignment horizontal="right" vertical="center" shrinkToFit="1"/>
    </xf>
    <xf numFmtId="182" fontId="8" fillId="0" borderId="18" xfId="1" applyNumberFormat="1" applyFont="1" applyBorder="1" applyAlignment="1">
      <alignment horizontal="center" vertical="center"/>
    </xf>
    <xf numFmtId="182" fontId="8" fillId="0" borderId="20" xfId="1" applyNumberFormat="1" applyFont="1" applyBorder="1" applyAlignment="1">
      <alignment vertical="center"/>
    </xf>
    <xf numFmtId="182" fontId="8" fillId="0" borderId="20" xfId="1" applyNumberFormat="1" applyFont="1" applyBorder="1" applyAlignment="1">
      <alignment horizontal="right" vertical="center"/>
    </xf>
    <xf numFmtId="182" fontId="8" fillId="0" borderId="10" xfId="1" applyNumberFormat="1" applyFont="1" applyBorder="1" applyAlignment="1">
      <alignment horizontal="right" vertical="center"/>
    </xf>
    <xf numFmtId="182" fontId="8" fillId="0" borderId="26" xfId="1" applyNumberFormat="1" applyFont="1" applyBorder="1" applyAlignment="1">
      <alignment horizontal="right" vertical="center"/>
    </xf>
    <xf numFmtId="0" fontId="1" fillId="0" borderId="0" xfId="1" applyAlignment="1">
      <alignment vertical="top"/>
    </xf>
    <xf numFmtId="182" fontId="8" fillId="0" borderId="35" xfId="1" applyNumberFormat="1" applyFont="1" applyBorder="1" applyAlignment="1">
      <alignment vertical="center"/>
    </xf>
    <xf numFmtId="182" fontId="8" fillId="0" borderId="24" xfId="1" applyNumberFormat="1" applyFont="1" applyBorder="1" applyAlignment="1">
      <alignment vertical="center"/>
    </xf>
    <xf numFmtId="182" fontId="8" fillId="0" borderId="24" xfId="1" applyNumberFormat="1" applyFont="1" applyBorder="1" applyAlignment="1">
      <alignment horizontal="right" vertical="center"/>
    </xf>
    <xf numFmtId="182" fontId="8" fillId="0" borderId="13" xfId="1" applyNumberFormat="1" applyFont="1" applyBorder="1" applyAlignment="1">
      <alignment horizontal="right" vertical="center"/>
    </xf>
    <xf numFmtId="182" fontId="5" fillId="0" borderId="37" xfId="1" applyNumberFormat="1" applyFont="1" applyBorder="1" applyAlignment="1">
      <alignment vertical="center"/>
    </xf>
    <xf numFmtId="182" fontId="5" fillId="0" borderId="100" xfId="1" applyNumberFormat="1" applyFont="1" applyBorder="1" applyAlignment="1">
      <alignment horizontal="right" vertical="center"/>
    </xf>
    <xf numFmtId="182" fontId="20" fillId="0" borderId="59" xfId="1" applyNumberFormat="1" applyFont="1" applyBorder="1" applyAlignment="1">
      <alignment horizontal="right" vertical="center"/>
    </xf>
    <xf numFmtId="182" fontId="20" fillId="0" borderId="56" xfId="1" applyNumberFormat="1" applyFont="1" applyBorder="1" applyAlignment="1">
      <alignment horizontal="right" vertical="center"/>
    </xf>
    <xf numFmtId="182" fontId="5" fillId="0" borderId="73" xfId="1" applyNumberFormat="1" applyFont="1" applyBorder="1" applyAlignment="1">
      <alignment horizontal="right" vertical="center"/>
    </xf>
    <xf numFmtId="182" fontId="20" fillId="0" borderId="119" xfId="1" applyNumberFormat="1" applyFont="1" applyBorder="1" applyAlignment="1">
      <alignment horizontal="right" vertical="center"/>
    </xf>
    <xf numFmtId="182" fontId="5" fillId="0" borderId="22" xfId="1" applyNumberFormat="1" applyFont="1" applyBorder="1" applyAlignment="1">
      <alignment horizontal="right" vertical="center"/>
    </xf>
    <xf numFmtId="182" fontId="5" fillId="0" borderId="67" xfId="1" applyNumberFormat="1" applyFont="1" applyBorder="1" applyAlignment="1">
      <alignment horizontal="right" vertical="center"/>
    </xf>
    <xf numFmtId="182" fontId="5" fillId="0" borderId="85" xfId="1" applyNumberFormat="1" applyFont="1" applyBorder="1" applyAlignment="1">
      <alignment horizontal="right" vertical="center"/>
    </xf>
    <xf numFmtId="185" fontId="5" fillId="0" borderId="17" xfId="1" applyNumberFormat="1" applyFont="1" applyBorder="1" applyAlignment="1">
      <alignment horizontal="center" vertical="center"/>
    </xf>
    <xf numFmtId="185" fontId="5" fillId="0" borderId="68" xfId="1" applyNumberFormat="1" applyFont="1" applyBorder="1" applyAlignment="1">
      <alignment horizontal="center" vertical="center"/>
    </xf>
    <xf numFmtId="185" fontId="5" fillId="0" borderId="18" xfId="1" applyNumberFormat="1" applyFont="1" applyBorder="1" applyAlignment="1">
      <alignment horizontal="center" vertical="center"/>
    </xf>
    <xf numFmtId="185" fontId="5" fillId="0" borderId="34" xfId="1" applyNumberFormat="1" applyFont="1" applyBorder="1" applyAlignment="1">
      <alignment horizontal="center" vertical="center"/>
    </xf>
    <xf numFmtId="185" fontId="5" fillId="0" borderId="2" xfId="1" applyNumberFormat="1" applyFont="1" applyBorder="1" applyAlignment="1">
      <alignment horizontal="center" vertical="center"/>
    </xf>
    <xf numFmtId="185" fontId="5" fillId="0" borderId="68" xfId="1" applyNumberFormat="1" applyFont="1" applyBorder="1" applyAlignment="1">
      <alignment horizontal="center" vertical="center"/>
    </xf>
    <xf numFmtId="185" fontId="5" fillId="0" borderId="69" xfId="1" applyNumberFormat="1" applyFont="1" applyBorder="1" applyAlignment="1">
      <alignment horizontal="center" vertical="center"/>
    </xf>
    <xf numFmtId="185" fontId="5" fillId="0" borderId="31" xfId="1" applyNumberFormat="1" applyFont="1" applyBorder="1" applyAlignment="1">
      <alignment vertical="center"/>
    </xf>
    <xf numFmtId="185" fontId="5" fillId="0" borderId="33" xfId="1" applyNumberFormat="1" applyFont="1" applyBorder="1" applyAlignment="1">
      <alignment vertical="center"/>
    </xf>
    <xf numFmtId="185" fontId="5" fillId="0" borderId="32" xfId="1" applyNumberFormat="1" applyFont="1" applyBorder="1" applyAlignment="1">
      <alignment vertical="center"/>
    </xf>
    <xf numFmtId="185" fontId="5" fillId="0" borderId="88" xfId="1" applyNumberFormat="1" applyFont="1" applyBorder="1" applyAlignment="1">
      <alignment vertical="center"/>
    </xf>
    <xf numFmtId="185" fontId="5" fillId="0" borderId="51" xfId="1" applyNumberFormat="1" applyFont="1" applyBorder="1" applyAlignment="1">
      <alignment vertical="center"/>
    </xf>
    <xf numFmtId="185" fontId="5" fillId="0" borderId="7" xfId="1" applyNumberFormat="1" applyFont="1" applyBorder="1" applyAlignment="1">
      <alignment vertical="center"/>
    </xf>
    <xf numFmtId="185" fontId="5" fillId="0" borderId="77" xfId="1" applyNumberFormat="1" applyFont="1" applyBorder="1" applyAlignment="1">
      <alignment vertical="center"/>
    </xf>
    <xf numFmtId="185" fontId="5" fillId="0" borderId="8" xfId="1" applyNumberFormat="1" applyFont="1" applyBorder="1" applyAlignment="1">
      <alignment vertical="center"/>
    </xf>
    <xf numFmtId="185" fontId="5" fillId="0" borderId="44" xfId="1" applyNumberFormat="1" applyFont="1" applyBorder="1" applyAlignment="1">
      <alignment vertical="center"/>
    </xf>
    <xf numFmtId="185" fontId="5" fillId="0" borderId="10" xfId="1" applyNumberFormat="1" applyFont="1" applyBorder="1" applyAlignment="1">
      <alignment vertical="center"/>
    </xf>
    <xf numFmtId="185" fontId="5" fillId="0" borderId="64" xfId="1" applyNumberFormat="1" applyFont="1" applyBorder="1" applyAlignment="1">
      <alignment vertical="center"/>
    </xf>
    <xf numFmtId="185" fontId="5" fillId="0" borderId="71" xfId="1" applyNumberFormat="1" applyFont="1" applyBorder="1" applyAlignment="1">
      <alignment horizontal="right" vertical="center"/>
    </xf>
    <xf numFmtId="185" fontId="5" fillId="0" borderId="10" xfId="1" applyNumberFormat="1" applyFont="1" applyBorder="1" applyAlignment="1">
      <alignment horizontal="right" vertical="center"/>
    </xf>
    <xf numFmtId="185" fontId="5" fillId="0" borderId="78" xfId="1" applyNumberFormat="1" applyFont="1" applyBorder="1" applyAlignment="1">
      <alignment vertical="center"/>
    </xf>
    <xf numFmtId="185" fontId="5" fillId="0" borderId="36" xfId="1" applyNumberFormat="1" applyFont="1" applyBorder="1" applyAlignment="1">
      <alignment vertical="center"/>
    </xf>
    <xf numFmtId="185" fontId="5" fillId="0" borderId="82" xfId="1" applyNumberFormat="1" applyFont="1" applyBorder="1" applyAlignment="1">
      <alignment vertical="center"/>
    </xf>
    <xf numFmtId="185" fontId="5" fillId="0" borderId="42" xfId="1" applyNumberFormat="1" applyFont="1" applyBorder="1" applyAlignment="1">
      <alignment vertical="center"/>
    </xf>
    <xf numFmtId="185" fontId="5" fillId="0" borderId="71" xfId="1" applyNumberFormat="1" applyFont="1" applyBorder="1" applyAlignment="1">
      <alignment vertical="center"/>
    </xf>
    <xf numFmtId="185" fontId="5" fillId="0" borderId="80" xfId="1" applyNumberFormat="1" applyFont="1" applyBorder="1" applyAlignment="1">
      <alignment vertical="center"/>
    </xf>
    <xf numFmtId="185" fontId="5" fillId="0" borderId="95" xfId="1" applyNumberFormat="1" applyFont="1" applyBorder="1" applyAlignment="1">
      <alignment vertical="center"/>
    </xf>
    <xf numFmtId="185" fontId="5" fillId="0" borderId="100" xfId="1" applyNumberFormat="1" applyFont="1" applyBorder="1" applyAlignment="1">
      <alignment vertical="center"/>
    </xf>
    <xf numFmtId="185" fontId="5" fillId="0" borderId="120" xfId="1" applyNumberFormat="1" applyFont="1" applyBorder="1" applyAlignment="1">
      <alignment vertical="center"/>
    </xf>
    <xf numFmtId="185" fontId="5" fillId="0" borderId="121" xfId="1" applyNumberFormat="1" applyFont="1" applyBorder="1" applyAlignment="1">
      <alignment vertical="center"/>
    </xf>
    <xf numFmtId="185" fontId="5" fillId="0" borderId="49" xfId="1" applyNumberFormat="1" applyFont="1" applyBorder="1" applyAlignment="1">
      <alignment vertical="center"/>
    </xf>
    <xf numFmtId="185" fontId="23" fillId="0" borderId="8" xfId="1" applyNumberFormat="1" applyFont="1" applyBorder="1" applyAlignment="1">
      <alignment vertical="center"/>
    </xf>
    <xf numFmtId="185" fontId="5" fillId="0" borderId="67" xfId="1" applyNumberFormat="1" applyFont="1" applyBorder="1" applyAlignment="1">
      <alignment vertical="center"/>
    </xf>
    <xf numFmtId="185" fontId="5" fillId="0" borderId="58" xfId="1" applyNumberFormat="1" applyFont="1" applyBorder="1" applyAlignment="1">
      <alignment vertical="center"/>
    </xf>
    <xf numFmtId="185" fontId="5" fillId="0" borderId="55" xfId="1" applyNumberFormat="1" applyFont="1" applyBorder="1" applyAlignment="1">
      <alignment vertical="center"/>
    </xf>
    <xf numFmtId="185" fontId="5" fillId="0" borderId="122" xfId="1" applyNumberFormat="1" applyFont="1" applyBorder="1" applyAlignment="1">
      <alignment vertical="center"/>
    </xf>
    <xf numFmtId="185" fontId="5" fillId="0" borderId="43" xfId="1" applyNumberFormat="1" applyFont="1" applyBorder="1" applyAlignment="1">
      <alignment vertical="center"/>
    </xf>
    <xf numFmtId="185" fontId="5" fillId="0" borderId="65" xfId="1" applyNumberFormat="1" applyFont="1" applyBorder="1" applyAlignment="1">
      <alignment vertical="center"/>
    </xf>
    <xf numFmtId="185" fontId="5" fillId="0" borderId="28" xfId="1" applyNumberFormat="1" applyFont="1" applyBorder="1" applyAlignment="1">
      <alignment vertical="center"/>
    </xf>
    <xf numFmtId="185" fontId="5" fillId="0" borderId="25" xfId="1" applyNumberFormat="1" applyFont="1" applyBorder="1" applyAlignment="1">
      <alignment vertical="center"/>
    </xf>
    <xf numFmtId="185" fontId="5" fillId="0" borderId="13" xfId="1" applyNumberFormat="1" applyFont="1" applyBorder="1" applyAlignment="1">
      <alignment vertical="center"/>
    </xf>
    <xf numFmtId="185" fontId="5" fillId="0" borderId="123" xfId="1" applyNumberFormat="1" applyFont="1" applyBorder="1" applyAlignment="1">
      <alignment vertical="center"/>
    </xf>
    <xf numFmtId="185" fontId="5" fillId="0" borderId="105" xfId="1" applyNumberFormat="1" applyFont="1" applyBorder="1" applyAlignment="1">
      <alignment vertical="center"/>
    </xf>
    <xf numFmtId="185" fontId="5" fillId="0" borderId="97" xfId="1" applyNumberFormat="1" applyFont="1" applyBorder="1" applyAlignment="1">
      <alignment vertical="center"/>
    </xf>
    <xf numFmtId="185" fontId="5" fillId="0" borderId="75" xfId="1" applyNumberFormat="1" applyFont="1" applyBorder="1" applyAlignment="1">
      <alignment vertical="center"/>
    </xf>
    <xf numFmtId="185" fontId="5" fillId="0" borderId="0" xfId="1" applyNumberFormat="1" applyFont="1" applyAlignment="1">
      <alignment vertical="center"/>
    </xf>
    <xf numFmtId="185" fontId="5" fillId="0" borderId="0" xfId="1" applyNumberFormat="1" applyFont="1" applyAlignment="1">
      <alignment horizontal="right" vertical="center"/>
    </xf>
    <xf numFmtId="185" fontId="5" fillId="0" borderId="0" xfId="1" applyNumberFormat="1" applyFont="1" applyAlignment="1">
      <alignment vertical="center" shrinkToFit="1"/>
    </xf>
    <xf numFmtId="185" fontId="6" fillId="0" borderId="0" xfId="3" applyNumberFormat="1" applyFont="1" applyAlignment="1">
      <alignment horizontal="right" vertical="center"/>
    </xf>
    <xf numFmtId="185" fontId="5" fillId="0" borderId="0" xfId="1" applyNumberFormat="1" applyFont="1" applyAlignment="1">
      <alignment horizontal="center" vertical="center"/>
    </xf>
    <xf numFmtId="185" fontId="5" fillId="0" borderId="0" xfId="1" applyNumberFormat="1" applyFont="1" applyAlignment="1">
      <alignment horizontal="center" vertical="center"/>
    </xf>
    <xf numFmtId="185" fontId="5" fillId="0" borderId="0" xfId="1" applyNumberFormat="1" applyFont="1" applyAlignment="1">
      <alignment vertical="center"/>
    </xf>
    <xf numFmtId="185" fontId="5" fillId="0" borderId="14" xfId="1" applyNumberFormat="1" applyFont="1" applyBorder="1" applyAlignment="1">
      <alignment vertical="center"/>
    </xf>
    <xf numFmtId="185" fontId="6" fillId="0" borderId="14" xfId="3" applyNumberFormat="1" applyFont="1" applyBorder="1" applyAlignment="1">
      <alignment horizontal="right" vertical="center"/>
    </xf>
    <xf numFmtId="185" fontId="5" fillId="0" borderId="20" xfId="1" applyNumberFormat="1" applyFont="1" applyBorder="1" applyAlignment="1">
      <alignment vertical="center"/>
    </xf>
    <xf numFmtId="185" fontId="5" fillId="0" borderId="83" xfId="1" applyNumberFormat="1" applyFont="1" applyBorder="1" applyAlignment="1">
      <alignment vertical="center"/>
    </xf>
    <xf numFmtId="185" fontId="5" fillId="0" borderId="0" xfId="1" applyNumberFormat="1" applyFont="1" applyAlignment="1">
      <alignment vertical="center" shrinkToFit="1"/>
    </xf>
    <xf numFmtId="185" fontId="1" fillId="0" borderId="0" xfId="1" applyNumberFormat="1" applyAlignment="1">
      <alignment vertical="center"/>
    </xf>
    <xf numFmtId="185" fontId="5" fillId="0" borderId="0" xfId="1" quotePrefix="1" applyNumberFormat="1" applyFont="1" applyAlignment="1">
      <alignment horizontal="right" vertical="center"/>
    </xf>
    <xf numFmtId="185" fontId="2" fillId="0" borderId="0" xfId="1" applyNumberFormat="1" applyFont="1" applyAlignment="1">
      <alignment vertical="center"/>
    </xf>
    <xf numFmtId="185" fontId="5" fillId="0" borderId="79" xfId="1" applyNumberFormat="1" applyFont="1" applyBorder="1" applyAlignment="1">
      <alignment vertical="center"/>
    </xf>
    <xf numFmtId="185" fontId="5" fillId="0" borderId="4" xfId="1" applyNumberFormat="1" applyFont="1" applyBorder="1" applyAlignment="1">
      <alignment vertical="center"/>
    </xf>
    <xf numFmtId="185" fontId="5" fillId="0" borderId="39" xfId="1" applyNumberFormat="1" applyFont="1" applyBorder="1" applyAlignment="1">
      <alignment vertical="center"/>
    </xf>
    <xf numFmtId="185" fontId="5" fillId="0" borderId="5" xfId="1" applyNumberFormat="1" applyFont="1" applyBorder="1" applyAlignment="1">
      <alignment vertical="center"/>
    </xf>
    <xf numFmtId="185" fontId="5" fillId="0" borderId="72" xfId="1" applyNumberFormat="1" applyFont="1" applyBorder="1" applyAlignment="1">
      <alignment horizontal="right" vertical="center"/>
    </xf>
    <xf numFmtId="185" fontId="5" fillId="0" borderId="64" xfId="1" applyNumberFormat="1" applyFont="1" applyBorder="1" applyAlignment="1">
      <alignment horizontal="right" vertical="center"/>
    </xf>
    <xf numFmtId="185" fontId="5" fillId="0" borderId="72" xfId="1" applyNumberFormat="1" applyFont="1" applyBorder="1" applyAlignment="1">
      <alignment vertical="center"/>
    </xf>
    <xf numFmtId="185" fontId="5" fillId="0" borderId="64" xfId="1" applyNumberFormat="1" applyFont="1" applyBorder="1" applyAlignment="1">
      <alignment horizontal="right" vertical="center" shrinkToFit="1"/>
    </xf>
    <xf numFmtId="185" fontId="5" fillId="0" borderId="10" xfId="1" applyNumberFormat="1" applyFont="1" applyBorder="1" applyAlignment="1">
      <alignment horizontal="right" vertical="center" shrinkToFit="1"/>
    </xf>
    <xf numFmtId="185" fontId="5" fillId="0" borderId="0" xfId="4" applyNumberFormat="1" applyFont="1" applyAlignment="1">
      <alignment vertical="center"/>
    </xf>
    <xf numFmtId="185" fontId="5" fillId="0" borderId="0" xfId="4" applyNumberFormat="1" applyFont="1" applyAlignment="1">
      <alignment horizontal="right" vertical="center"/>
    </xf>
    <xf numFmtId="185" fontId="5" fillId="0" borderId="0" xfId="3" applyNumberFormat="1" applyFont="1"/>
    <xf numFmtId="185" fontId="5" fillId="0" borderId="0" xfId="3" applyNumberFormat="1" applyFont="1" applyAlignment="1">
      <alignment horizontal="right"/>
    </xf>
    <xf numFmtId="185" fontId="5" fillId="0" borderId="0" xfId="4" quotePrefix="1" applyNumberFormat="1" applyFont="1" applyAlignment="1">
      <alignment horizontal="right" vertical="center"/>
    </xf>
    <xf numFmtId="0" fontId="5" fillId="0" borderId="14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2" xfId="1" applyFont="1" applyBorder="1" applyAlignment="1">
      <alignment vertical="center"/>
    </xf>
    <xf numFmtId="185" fontId="5" fillId="0" borderId="65" xfId="1" applyNumberFormat="1" applyFont="1" applyBorder="1" applyAlignment="1">
      <alignment vertical="center" shrinkToFit="1"/>
    </xf>
    <xf numFmtId="185" fontId="5" fillId="0" borderId="62" xfId="1" applyNumberFormat="1" applyFont="1" applyBorder="1" applyAlignment="1">
      <alignment vertical="center"/>
    </xf>
    <xf numFmtId="0" fontId="5" fillId="0" borderId="74" xfId="1" applyFont="1" applyBorder="1" applyAlignment="1">
      <alignment vertical="center"/>
    </xf>
    <xf numFmtId="185" fontId="5" fillId="0" borderId="124" xfId="1" applyNumberFormat="1" applyFont="1" applyBorder="1" applyAlignment="1">
      <alignment vertical="center"/>
    </xf>
    <xf numFmtId="185" fontId="5" fillId="0" borderId="82" xfId="1" applyNumberFormat="1" applyFont="1" applyBorder="1" applyAlignment="1">
      <alignment horizontal="left" vertical="center" shrinkToFit="1"/>
    </xf>
    <xf numFmtId="185" fontId="5" fillId="0" borderId="24" xfId="1" applyNumberFormat="1" applyFont="1" applyBorder="1" applyAlignment="1">
      <alignment horizontal="left" vertical="center" shrinkToFit="1"/>
    </xf>
    <xf numFmtId="185" fontId="5" fillId="0" borderId="87" xfId="1" applyNumberFormat="1" applyFont="1" applyBorder="1" applyAlignment="1">
      <alignment vertical="center"/>
    </xf>
    <xf numFmtId="185" fontId="5" fillId="0" borderId="82" xfId="1" applyNumberFormat="1" applyFont="1" applyBorder="1" applyAlignment="1">
      <alignment vertical="center" shrinkToFit="1"/>
    </xf>
    <xf numFmtId="185" fontId="5" fillId="0" borderId="24" xfId="1" applyNumberFormat="1" applyFont="1" applyBorder="1" applyAlignment="1">
      <alignment vertical="center" shrinkToFit="1"/>
    </xf>
    <xf numFmtId="185" fontId="5" fillId="0" borderId="42" xfId="1" applyNumberFormat="1" applyFont="1" applyBorder="1" applyAlignment="1">
      <alignment horizontal="right" vertical="center"/>
    </xf>
    <xf numFmtId="185" fontId="5" fillId="0" borderId="70" xfId="1" applyNumberFormat="1" applyFont="1" applyBorder="1" applyAlignment="1">
      <alignment horizontal="right" vertical="center"/>
    </xf>
    <xf numFmtId="185" fontId="5" fillId="0" borderId="43" xfId="1" applyNumberFormat="1" applyFont="1" applyBorder="1" applyAlignment="1">
      <alignment horizontal="right" vertical="center"/>
    </xf>
    <xf numFmtId="185" fontId="5" fillId="0" borderId="96" xfId="1" applyNumberFormat="1" applyFont="1" applyBorder="1" applyAlignment="1">
      <alignment vertical="center"/>
    </xf>
    <xf numFmtId="185" fontId="5" fillId="0" borderId="125" xfId="1" applyNumberFormat="1" applyFont="1" applyBorder="1" applyAlignment="1">
      <alignment vertical="center"/>
    </xf>
    <xf numFmtId="185" fontId="5" fillId="0" borderId="74" xfId="1" applyNumberFormat="1" applyFont="1" applyBorder="1" applyAlignment="1">
      <alignment horizontal="right" vertical="center"/>
    </xf>
    <xf numFmtId="185" fontId="5" fillId="0" borderId="13" xfId="1" applyNumberFormat="1" applyFont="1" applyBorder="1" applyAlignment="1">
      <alignment horizontal="right" vertical="center"/>
    </xf>
    <xf numFmtId="0" fontId="5" fillId="0" borderId="44" xfId="1" applyFont="1" applyBorder="1" applyAlignment="1">
      <alignment vertical="center"/>
    </xf>
    <xf numFmtId="185" fontId="5" fillId="0" borderId="51" xfId="1" applyNumberFormat="1" applyFont="1" applyBorder="1" applyAlignment="1">
      <alignment horizontal="right" vertical="center"/>
    </xf>
    <xf numFmtId="185" fontId="5" fillId="0" borderId="30" xfId="1" applyNumberFormat="1" applyFont="1" applyBorder="1" applyAlignment="1">
      <alignment vertical="center" shrinkToFit="1"/>
    </xf>
    <xf numFmtId="185" fontId="5" fillId="0" borderId="41" xfId="1" applyNumberFormat="1" applyFont="1" applyBorder="1" applyAlignment="1">
      <alignment horizontal="right" vertical="center"/>
    </xf>
    <xf numFmtId="185" fontId="5" fillId="0" borderId="77" xfId="1" applyNumberFormat="1" applyFont="1" applyBorder="1" applyAlignment="1">
      <alignment horizontal="right" vertical="center"/>
    </xf>
    <xf numFmtId="185" fontId="5" fillId="0" borderId="8" xfId="1" applyNumberFormat="1" applyFont="1" applyBorder="1" applyAlignment="1">
      <alignment horizontal="right" vertical="center"/>
    </xf>
    <xf numFmtId="185" fontId="5" fillId="0" borderId="75" xfId="1" applyNumberFormat="1" applyFont="1" applyBorder="1" applyAlignment="1">
      <alignment horizontal="right" vertical="center"/>
    </xf>
    <xf numFmtId="0" fontId="6" fillId="0" borderId="14" xfId="1" applyFont="1" applyBorder="1" applyAlignment="1">
      <alignment vertical="center"/>
    </xf>
    <xf numFmtId="185" fontId="5" fillId="0" borderId="18" xfId="1" applyNumberFormat="1" applyFont="1" applyBorder="1" applyAlignment="1">
      <alignment horizontal="center" vertical="center"/>
    </xf>
    <xf numFmtId="185" fontId="5" fillId="0" borderId="8" xfId="1" applyNumberFormat="1" applyFont="1" applyBorder="1" applyAlignment="1">
      <alignment vertical="center" shrinkToFit="1"/>
    </xf>
    <xf numFmtId="185" fontId="5" fillId="0" borderId="48" xfId="1" applyNumberFormat="1" applyFont="1" applyBorder="1" applyAlignment="1">
      <alignment vertical="center"/>
    </xf>
    <xf numFmtId="185" fontId="5" fillId="0" borderId="26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185" fontId="5" fillId="0" borderId="17" xfId="1" applyNumberFormat="1" applyFont="1" applyBorder="1" applyAlignment="1">
      <alignment horizontal="center" vertical="center"/>
    </xf>
    <xf numFmtId="185" fontId="5" fillId="0" borderId="7" xfId="1" applyNumberFormat="1" applyFont="1" applyBorder="1" applyAlignment="1">
      <alignment horizontal="right" vertical="center"/>
    </xf>
    <xf numFmtId="185" fontId="5" fillId="0" borderId="20" xfId="1" applyNumberFormat="1" applyFont="1" applyBorder="1" applyAlignment="1">
      <alignment horizontal="right" vertical="center"/>
    </xf>
    <xf numFmtId="185" fontId="5" fillId="0" borderId="24" xfId="1" applyNumberFormat="1" applyFont="1" applyBorder="1" applyAlignment="1">
      <alignment horizontal="right" vertical="center"/>
    </xf>
    <xf numFmtId="185" fontId="5" fillId="0" borderId="24" xfId="1" applyNumberFormat="1" applyFont="1" applyBorder="1" applyAlignment="1">
      <alignment vertical="center" shrinkToFit="1"/>
    </xf>
    <xf numFmtId="185" fontId="5" fillId="0" borderId="20" xfId="1" applyNumberFormat="1" applyFont="1" applyBorder="1" applyAlignment="1">
      <alignment vertical="center" shrinkToFit="1"/>
    </xf>
    <xf numFmtId="185" fontId="5" fillId="0" borderId="29" xfId="1" applyNumberFormat="1" applyFont="1" applyBorder="1" applyAlignment="1">
      <alignment horizontal="right" vertical="center"/>
    </xf>
    <xf numFmtId="185" fontId="5" fillId="0" borderId="42" xfId="1" applyNumberFormat="1" applyFont="1" applyBorder="1" applyAlignment="1">
      <alignment horizontal="right" vertical="center"/>
    </xf>
    <xf numFmtId="185" fontId="5" fillId="0" borderId="9" xfId="1" applyNumberFormat="1" applyFont="1" applyBorder="1"/>
    <xf numFmtId="185" fontId="5" fillId="0" borderId="44" xfId="1" applyNumberFormat="1" applyFont="1" applyBorder="1" applyAlignment="1">
      <alignment horizontal="right" vertical="center"/>
    </xf>
    <xf numFmtId="185" fontId="5" fillId="0" borderId="7" xfId="1" applyNumberFormat="1" applyFont="1" applyBorder="1" applyAlignment="1">
      <alignment horizontal="right" vertical="center"/>
    </xf>
    <xf numFmtId="185" fontId="5" fillId="0" borderId="7" xfId="1" applyNumberFormat="1" applyFont="1" applyBorder="1"/>
    <xf numFmtId="185" fontId="5" fillId="0" borderId="80" xfId="1" applyNumberFormat="1" applyFont="1" applyBorder="1" applyAlignment="1">
      <alignment horizontal="right" vertical="center"/>
    </xf>
    <xf numFmtId="185" fontId="5" fillId="0" borderId="125" xfId="1" applyNumberFormat="1" applyFont="1" applyBorder="1" applyAlignment="1">
      <alignment horizontal="right" vertical="center"/>
    </xf>
    <xf numFmtId="185" fontId="5" fillId="0" borderId="45" xfId="1" applyNumberFormat="1" applyFont="1" applyBorder="1" applyAlignment="1">
      <alignment horizontal="right" vertical="center"/>
    </xf>
    <xf numFmtId="185" fontId="5" fillId="0" borderId="111" xfId="1" applyNumberFormat="1" applyFont="1" applyBorder="1" applyAlignment="1">
      <alignment horizontal="right" vertical="center"/>
    </xf>
    <xf numFmtId="185" fontId="5" fillId="0" borderId="126" xfId="1" applyNumberFormat="1" applyFont="1" applyBorder="1" applyAlignment="1">
      <alignment horizontal="right" vertical="center"/>
    </xf>
    <xf numFmtId="185" fontId="5" fillId="0" borderId="100" xfId="1" applyNumberFormat="1" applyFont="1" applyBorder="1" applyAlignment="1">
      <alignment horizontal="right" vertical="center"/>
    </xf>
    <xf numFmtId="185" fontId="5" fillId="0" borderId="45" xfId="1" applyNumberFormat="1" applyFont="1" applyBorder="1" applyAlignment="1">
      <alignment vertical="center" shrinkToFit="1"/>
    </xf>
    <xf numFmtId="185" fontId="5" fillId="0" borderId="30" xfId="1" applyNumberFormat="1" applyFont="1" applyBorder="1" applyAlignment="1">
      <alignment horizontal="right" vertical="center"/>
    </xf>
    <xf numFmtId="185" fontId="5" fillId="0" borderId="10" xfId="1" applyNumberFormat="1" applyFont="1" applyBorder="1" applyAlignment="1">
      <alignment vertical="center" shrinkToFit="1"/>
    </xf>
    <xf numFmtId="185" fontId="5" fillId="0" borderId="46" xfId="1" applyNumberFormat="1" applyFont="1" applyBorder="1" applyAlignment="1">
      <alignment vertical="center"/>
    </xf>
    <xf numFmtId="185" fontId="5" fillId="0" borderId="74" xfId="1" applyNumberFormat="1" applyFont="1" applyBorder="1" applyAlignment="1">
      <alignment horizontal="left" vertical="center"/>
    </xf>
    <xf numFmtId="185" fontId="5" fillId="0" borderId="22" xfId="1" applyNumberFormat="1" applyFont="1" applyBorder="1" applyAlignment="1">
      <alignment horizontal="left" vertical="center"/>
    </xf>
    <xf numFmtId="185" fontId="5" fillId="0" borderId="26" xfId="1" applyNumberFormat="1" applyFont="1" applyBorder="1" applyAlignment="1">
      <alignment horizontal="right" vertical="center"/>
    </xf>
    <xf numFmtId="185" fontId="5" fillId="0" borderId="42" xfId="1" applyNumberFormat="1" applyFont="1" applyBorder="1"/>
    <xf numFmtId="185" fontId="5" fillId="0" borderId="67" xfId="1" applyNumberFormat="1" applyFont="1" applyBorder="1" applyAlignment="1">
      <alignment horizontal="right" vertical="center"/>
    </xf>
    <xf numFmtId="185" fontId="5" fillId="0" borderId="95" xfId="1" applyNumberFormat="1" applyFont="1" applyBorder="1"/>
    <xf numFmtId="185" fontId="5" fillId="0" borderId="127" xfId="1" applyNumberFormat="1" applyFont="1" applyBorder="1" applyAlignment="1">
      <alignment horizontal="right" vertical="center"/>
    </xf>
    <xf numFmtId="185" fontId="5" fillId="0" borderId="95" xfId="1" applyNumberFormat="1" applyFont="1" applyBorder="1" applyAlignment="1">
      <alignment horizontal="right" vertical="center"/>
    </xf>
    <xf numFmtId="185" fontId="5" fillId="0" borderId="96" xfId="1" applyNumberFormat="1" applyFont="1" applyBorder="1" applyAlignment="1">
      <alignment horizontal="right" vertical="center"/>
    </xf>
    <xf numFmtId="185" fontId="5" fillId="0" borderId="86" xfId="1" applyNumberFormat="1" applyFont="1" applyBorder="1" applyAlignment="1">
      <alignment horizontal="right" vertical="center"/>
    </xf>
    <xf numFmtId="185" fontId="5" fillId="0" borderId="70" xfId="1" applyNumberFormat="1" applyFont="1" applyBorder="1"/>
    <xf numFmtId="185" fontId="5" fillId="0" borderId="93" xfId="1" applyNumberFormat="1" applyFont="1" applyBorder="1" applyAlignment="1">
      <alignment horizontal="right" vertical="center"/>
    </xf>
    <xf numFmtId="185" fontId="5" fillId="0" borderId="12" xfId="1" applyNumberFormat="1" applyFont="1" applyBorder="1" applyAlignment="1">
      <alignment horizontal="right" vertical="center"/>
    </xf>
    <xf numFmtId="185" fontId="6" fillId="0" borderId="14" xfId="1" applyNumberFormat="1" applyFont="1" applyBorder="1" applyAlignment="1">
      <alignment horizontal="right" vertical="center"/>
    </xf>
    <xf numFmtId="185" fontId="5" fillId="0" borderId="14" xfId="1" applyNumberFormat="1" applyFont="1" applyBorder="1" applyAlignment="1">
      <alignment horizontal="center" vertical="center"/>
    </xf>
    <xf numFmtId="185" fontId="5" fillId="0" borderId="92" xfId="1" applyNumberFormat="1" applyFont="1" applyBorder="1" applyAlignment="1">
      <alignment horizontal="center" vertical="center"/>
    </xf>
    <xf numFmtId="185" fontId="5" fillId="0" borderId="45" xfId="1" applyNumberFormat="1" applyFont="1" applyBorder="1" applyAlignment="1">
      <alignment vertical="center"/>
    </xf>
    <xf numFmtId="185" fontId="5" fillId="0" borderId="93" xfId="1" applyNumberFormat="1" applyFont="1" applyBorder="1" applyAlignment="1">
      <alignment vertical="center"/>
    </xf>
    <xf numFmtId="185" fontId="5" fillId="0" borderId="8" xfId="2" applyNumberFormat="1" applyFont="1" applyBorder="1" applyAlignment="1">
      <alignment horizontal="right" vertical="center" shrinkToFit="1"/>
    </xf>
    <xf numFmtId="185" fontId="5" fillId="0" borderId="67" xfId="2" applyNumberFormat="1" applyFont="1" applyBorder="1" applyAlignment="1">
      <alignment horizontal="right" vertical="center" shrinkToFit="1"/>
    </xf>
    <xf numFmtId="185" fontId="5" fillId="0" borderId="47" xfId="1" applyNumberFormat="1" applyFont="1" applyBorder="1" applyAlignment="1">
      <alignment vertical="center"/>
    </xf>
    <xf numFmtId="185" fontId="5" fillId="0" borderId="46" xfId="1" applyNumberFormat="1" applyFont="1" applyBorder="1" applyAlignment="1">
      <alignment horizontal="right" vertical="center"/>
    </xf>
    <xf numFmtId="185" fontId="1" fillId="0" borderId="16" xfId="1" quotePrefix="1" applyNumberFormat="1" applyBorder="1" applyAlignment="1">
      <alignment horizontal="center" vertical="center"/>
    </xf>
    <xf numFmtId="185" fontId="1" fillId="0" borderId="73" xfId="1" applyNumberFormat="1" applyBorder="1" applyAlignment="1">
      <alignment horizontal="center" vertical="center"/>
    </xf>
    <xf numFmtId="185" fontId="5" fillId="0" borderId="22" xfId="1" applyNumberFormat="1" applyFont="1" applyBorder="1" applyAlignment="1">
      <alignment horizontal="right" vertical="center"/>
    </xf>
    <xf numFmtId="185" fontId="5" fillId="0" borderId="31" xfId="1" applyNumberFormat="1" applyFont="1" applyBorder="1" applyAlignment="1">
      <alignment horizontal="left" vertical="center"/>
    </xf>
    <xf numFmtId="185" fontId="5" fillId="0" borderId="33" xfId="1" applyNumberFormat="1" applyFont="1" applyBorder="1" applyAlignment="1">
      <alignment horizontal="left" vertical="center"/>
    </xf>
    <xf numFmtId="185" fontId="5" fillId="0" borderId="32" xfId="1" applyNumberFormat="1" applyFont="1" applyBorder="1" applyAlignment="1">
      <alignment horizontal="left" vertical="center"/>
    </xf>
    <xf numFmtId="185" fontId="5" fillId="0" borderId="6" xfId="1" applyNumberFormat="1" applyFont="1" applyBorder="1" applyAlignment="1">
      <alignment vertical="center"/>
    </xf>
    <xf numFmtId="185" fontId="5" fillId="0" borderId="24" xfId="1" applyNumberFormat="1" applyFont="1" applyBorder="1" applyAlignment="1">
      <alignment vertical="center"/>
    </xf>
    <xf numFmtId="185" fontId="5" fillId="0" borderId="46" xfId="1" quotePrefix="1" applyNumberFormat="1" applyFont="1" applyBorder="1" applyAlignment="1">
      <alignment horizontal="right" vertical="center"/>
    </xf>
    <xf numFmtId="185" fontId="5" fillId="0" borderId="39" xfId="1" applyNumberFormat="1" applyFont="1" applyBorder="1" applyAlignment="1">
      <alignment horizontal="left" vertical="center"/>
    </xf>
    <xf numFmtId="185" fontId="5" fillId="0" borderId="35" xfId="1" applyNumberFormat="1" applyFont="1" applyBorder="1" applyAlignment="1">
      <alignment horizontal="left" vertical="center"/>
    </xf>
    <xf numFmtId="185" fontId="1" fillId="0" borderId="33" xfId="1" applyNumberFormat="1" applyBorder="1" applyAlignment="1">
      <alignment vertical="center"/>
    </xf>
    <xf numFmtId="185" fontId="17" fillId="0" borderId="0" xfId="1" applyNumberFormat="1" applyFont="1" applyAlignment="1">
      <alignment vertical="center"/>
    </xf>
    <xf numFmtId="49" fontId="6" fillId="0" borderId="14" xfId="1" applyNumberFormat="1" applyFont="1" applyBorder="1" applyAlignment="1">
      <alignment horizontal="right" vertical="center"/>
    </xf>
    <xf numFmtId="185" fontId="5" fillId="0" borderId="17" xfId="1" applyNumberFormat="1" applyFont="1" applyBorder="1" applyAlignment="1">
      <alignment vertical="center"/>
    </xf>
    <xf numFmtId="185" fontId="5" fillId="0" borderId="18" xfId="1" applyNumberFormat="1" applyFont="1" applyBorder="1" applyAlignment="1">
      <alignment vertical="center"/>
    </xf>
    <xf numFmtId="185" fontId="8" fillId="0" borderId="18" xfId="1" applyNumberFormat="1" applyFont="1" applyBorder="1" applyAlignment="1">
      <alignment horizontal="center" vertical="center"/>
    </xf>
    <xf numFmtId="185" fontId="5" fillId="0" borderId="27" xfId="1" applyNumberFormat="1" applyFont="1" applyBorder="1" applyAlignment="1">
      <alignment horizontal="center" vertical="center" textRotation="255"/>
    </xf>
    <xf numFmtId="38" fontId="5" fillId="0" borderId="4" xfId="2" applyFont="1" applyFill="1" applyBorder="1" applyAlignment="1">
      <alignment horizontal="right" vertical="center"/>
    </xf>
    <xf numFmtId="188" fontId="5" fillId="2" borderId="4" xfId="5" applyNumberFormat="1" applyFont="1" applyFill="1" applyBorder="1" applyAlignment="1">
      <alignment horizontal="right" vertical="center"/>
    </xf>
    <xf numFmtId="188" fontId="5" fillId="0" borderId="4" xfId="5" applyNumberFormat="1" applyFont="1" applyFill="1" applyBorder="1" applyAlignment="1">
      <alignment horizontal="right" vertical="center"/>
    </xf>
    <xf numFmtId="188" fontId="8" fillId="0" borderId="35" xfId="5" applyNumberFormat="1" applyFont="1" applyFill="1" applyBorder="1" applyAlignment="1">
      <alignment horizontal="right" vertical="center"/>
    </xf>
    <xf numFmtId="185" fontId="5" fillId="0" borderId="28" xfId="1" applyNumberFormat="1" applyFont="1" applyBorder="1" applyAlignment="1">
      <alignment horizontal="center" vertical="center" textRotation="255"/>
    </xf>
    <xf numFmtId="38" fontId="5" fillId="0" borderId="7" xfId="2" applyFont="1" applyFill="1" applyBorder="1" applyAlignment="1">
      <alignment horizontal="right" vertical="center"/>
    </xf>
    <xf numFmtId="188" fontId="5" fillId="2" borderId="7" xfId="5" applyNumberFormat="1" applyFont="1" applyFill="1" applyBorder="1" applyAlignment="1">
      <alignment horizontal="right" vertical="center"/>
    </xf>
    <xf numFmtId="188" fontId="5" fillId="0" borderId="7" xfId="5" applyNumberFormat="1" applyFont="1" applyFill="1" applyBorder="1" applyAlignment="1">
      <alignment horizontal="right" vertical="center"/>
    </xf>
    <xf numFmtId="188" fontId="5" fillId="0" borderId="7" xfId="5" quotePrefix="1" applyNumberFormat="1" applyFont="1" applyFill="1" applyBorder="1" applyAlignment="1">
      <alignment horizontal="right" vertical="center"/>
    </xf>
    <xf numFmtId="188" fontId="8" fillId="0" borderId="20" xfId="5" quotePrefix="1" applyNumberFormat="1" applyFont="1" applyFill="1" applyBorder="1" applyAlignment="1">
      <alignment horizontal="right" vertical="center"/>
    </xf>
    <xf numFmtId="180" fontId="5" fillId="0" borderId="7" xfId="2" applyNumberFormat="1" applyFont="1" applyFill="1" applyBorder="1" applyAlignment="1">
      <alignment horizontal="right" vertical="center"/>
    </xf>
    <xf numFmtId="177" fontId="5" fillId="2" borderId="7" xfId="5" applyNumberFormat="1" applyFont="1" applyFill="1" applyBorder="1" applyAlignment="1">
      <alignment horizontal="right" vertical="center"/>
    </xf>
    <xf numFmtId="177" fontId="5" fillId="0" borderId="7" xfId="5" applyNumberFormat="1" applyFont="1" applyFill="1" applyBorder="1" applyAlignment="1">
      <alignment horizontal="right" vertical="center"/>
    </xf>
    <xf numFmtId="177" fontId="8" fillId="0" borderId="20" xfId="5" applyNumberFormat="1" applyFont="1" applyFill="1" applyBorder="1" applyAlignment="1">
      <alignment horizontal="right" vertical="center"/>
    </xf>
    <xf numFmtId="185" fontId="5" fillId="0" borderId="46" xfId="1" applyNumberFormat="1" applyFont="1" applyBorder="1" applyAlignment="1">
      <alignment horizontal="center" vertical="center" textRotation="255"/>
    </xf>
    <xf numFmtId="180" fontId="5" fillId="0" borderId="16" xfId="2" applyNumberFormat="1" applyFont="1" applyFill="1" applyBorder="1" applyAlignment="1">
      <alignment horizontal="right" vertical="center"/>
    </xf>
    <xf numFmtId="177" fontId="5" fillId="2" borderId="16" xfId="5" applyNumberFormat="1" applyFont="1" applyFill="1" applyBorder="1" applyAlignment="1">
      <alignment horizontal="right" vertical="center"/>
    </xf>
    <xf numFmtId="177" fontId="5" fillId="0" borderId="16" xfId="5" applyNumberFormat="1" applyFont="1" applyFill="1" applyBorder="1" applyAlignment="1">
      <alignment horizontal="right" vertical="center"/>
    </xf>
    <xf numFmtId="177" fontId="8" fillId="0" borderId="26" xfId="5" applyNumberFormat="1" applyFont="1" applyFill="1" applyBorder="1" applyAlignment="1">
      <alignment horizontal="right" vertical="center"/>
    </xf>
    <xf numFmtId="188" fontId="5" fillId="2" borderId="9" xfId="5" applyNumberFormat="1" applyFont="1" applyFill="1" applyBorder="1" applyAlignment="1">
      <alignment horizontal="right" vertical="center"/>
    </xf>
    <xf numFmtId="188" fontId="5" fillId="0" borderId="9" xfId="5" applyNumberFormat="1" applyFont="1" applyFill="1" applyBorder="1" applyAlignment="1">
      <alignment horizontal="right" vertical="center"/>
    </xf>
    <xf numFmtId="188" fontId="8" fillId="0" borderId="24" xfId="5" applyNumberFormat="1" applyFont="1" applyFill="1" applyBorder="1" applyAlignment="1">
      <alignment horizontal="right" vertical="center"/>
    </xf>
    <xf numFmtId="188" fontId="8" fillId="0" borderId="20" xfId="5" applyNumberFormat="1" applyFont="1" applyFill="1" applyBorder="1" applyAlignment="1">
      <alignment horizontal="right" vertical="center"/>
    </xf>
    <xf numFmtId="185" fontId="5" fillId="0" borderId="33" xfId="1" applyNumberFormat="1" applyFont="1" applyBorder="1" applyAlignment="1">
      <alignment vertical="center"/>
    </xf>
    <xf numFmtId="49" fontId="6" fillId="0" borderId="14" xfId="1" applyNumberFormat="1" applyFont="1" applyBorder="1" applyAlignment="1">
      <alignment vertical="center"/>
    </xf>
    <xf numFmtId="49" fontId="6" fillId="0" borderId="0" xfId="1" applyNumberFormat="1" applyFont="1" applyAlignment="1">
      <alignment vertical="center"/>
    </xf>
    <xf numFmtId="49" fontId="6" fillId="0" borderId="0" xfId="1" applyNumberFormat="1" applyFont="1" applyAlignment="1">
      <alignment horizontal="right" vertical="center"/>
    </xf>
    <xf numFmtId="185" fontId="5" fillId="0" borderId="17" xfId="1" applyNumberFormat="1" applyFont="1" applyBorder="1" applyAlignment="1">
      <alignment vertical="center"/>
    </xf>
    <xf numFmtId="185" fontId="5" fillId="0" borderId="18" xfId="1" applyNumberFormat="1" applyFont="1" applyBorder="1" applyAlignment="1">
      <alignment vertical="center"/>
    </xf>
    <xf numFmtId="185" fontId="5" fillId="0" borderId="19" xfId="1" applyNumberFormat="1" applyFont="1" applyBorder="1" applyAlignment="1">
      <alignment vertical="center"/>
    </xf>
    <xf numFmtId="185" fontId="5" fillId="0" borderId="3" xfId="2" applyNumberFormat="1" applyFont="1" applyBorder="1" applyAlignment="1">
      <alignment horizontal="right" vertical="center"/>
    </xf>
    <xf numFmtId="185" fontId="5" fillId="0" borderId="7" xfId="2" applyNumberFormat="1" applyFont="1" applyFill="1" applyBorder="1" applyAlignment="1">
      <alignment horizontal="right" vertical="center"/>
    </xf>
    <xf numFmtId="185" fontId="5" fillId="0" borderId="4" xfId="2" applyNumberFormat="1" applyFont="1" applyFill="1" applyBorder="1" applyAlignment="1">
      <alignment horizontal="right" vertical="center"/>
    </xf>
    <xf numFmtId="185" fontId="5" fillId="2" borderId="4" xfId="2" applyNumberFormat="1" applyFont="1" applyFill="1" applyBorder="1" applyAlignment="1">
      <alignment horizontal="right" vertical="center"/>
    </xf>
    <xf numFmtId="185" fontId="8" fillId="2" borderId="35" xfId="2" applyNumberFormat="1" applyFont="1" applyFill="1" applyBorder="1" applyAlignment="1">
      <alignment horizontal="right" vertical="center"/>
    </xf>
    <xf numFmtId="185" fontId="5" fillId="2" borderId="7" xfId="2" applyNumberFormat="1" applyFont="1" applyFill="1" applyBorder="1" applyAlignment="1">
      <alignment horizontal="right" vertical="center"/>
    </xf>
    <xf numFmtId="185" fontId="8" fillId="2" borderId="20" xfId="2" applyNumberFormat="1" applyFont="1" applyFill="1" applyBorder="1" applyAlignment="1">
      <alignment horizontal="right" vertical="center"/>
    </xf>
    <xf numFmtId="185" fontId="5" fillId="0" borderId="3" xfId="2" applyNumberFormat="1" applyFont="1" applyFill="1" applyBorder="1" applyAlignment="1">
      <alignment horizontal="right" vertical="center"/>
    </xf>
    <xf numFmtId="185" fontId="5" fillId="2" borderId="9" xfId="2" applyNumberFormat="1" applyFont="1" applyFill="1" applyBorder="1" applyAlignment="1">
      <alignment horizontal="right" vertical="center"/>
    </xf>
    <xf numFmtId="185" fontId="5" fillId="0" borderId="11" xfId="2" applyNumberFormat="1" applyFont="1" applyBorder="1" applyAlignment="1">
      <alignment horizontal="right" vertical="center"/>
    </xf>
    <xf numFmtId="185" fontId="5" fillId="0" borderId="16" xfId="2" applyNumberFormat="1" applyFont="1" applyFill="1" applyBorder="1" applyAlignment="1">
      <alignment horizontal="right" vertical="center"/>
    </xf>
    <xf numFmtId="185" fontId="5" fillId="0" borderId="12" xfId="2" applyNumberFormat="1" applyFont="1" applyFill="1" applyBorder="1" applyAlignment="1">
      <alignment horizontal="right" vertical="center"/>
    </xf>
    <xf numFmtId="185" fontId="5" fillId="2" borderId="12" xfId="2" applyNumberFormat="1" applyFont="1" applyFill="1" applyBorder="1" applyAlignment="1">
      <alignment horizontal="right" vertical="center"/>
    </xf>
    <xf numFmtId="185" fontId="8" fillId="2" borderId="22" xfId="2" applyNumberFormat="1" applyFont="1" applyFill="1" applyBorder="1" applyAlignment="1">
      <alignment horizontal="right" vertical="center"/>
    </xf>
    <xf numFmtId="0" fontId="5" fillId="0" borderId="17" xfId="1" applyFont="1" applyBorder="1" applyAlignment="1">
      <alignment vertical="center"/>
    </xf>
    <xf numFmtId="0" fontId="5" fillId="0" borderId="68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76" xfId="1" applyFont="1" applyBorder="1" applyAlignment="1">
      <alignment horizontal="center" vertical="center"/>
    </xf>
    <xf numFmtId="0" fontId="5" fillId="0" borderId="92" xfId="1" applyFont="1" applyBorder="1" applyAlignment="1">
      <alignment horizontal="center" vertical="center"/>
    </xf>
    <xf numFmtId="0" fontId="5" fillId="0" borderId="68" xfId="1" applyFont="1" applyBorder="1" applyAlignment="1">
      <alignment horizontal="center" vertical="center"/>
    </xf>
    <xf numFmtId="0" fontId="5" fillId="0" borderId="77" xfId="1" applyFont="1" applyBorder="1" applyAlignment="1">
      <alignment vertical="center"/>
    </xf>
    <xf numFmtId="185" fontId="5" fillId="0" borderId="6" xfId="2" applyNumberFormat="1" applyFont="1" applyBorder="1" applyAlignment="1">
      <alignment horizontal="right" vertical="center"/>
    </xf>
    <xf numFmtId="185" fontId="5" fillId="0" borderId="93" xfId="2" applyNumberFormat="1" applyFont="1" applyBorder="1" applyAlignment="1">
      <alignment horizontal="right" vertical="center"/>
    </xf>
    <xf numFmtId="185" fontId="5" fillId="0" borderId="77" xfId="2" applyNumberFormat="1" applyFont="1" applyFill="1" applyBorder="1" applyAlignment="1">
      <alignment horizontal="right" vertical="center"/>
    </xf>
    <xf numFmtId="185" fontId="5" fillId="0" borderId="20" xfId="2" applyNumberFormat="1" applyFont="1" applyFill="1" applyBorder="1" applyAlignment="1">
      <alignment horizontal="right" vertical="center"/>
    </xf>
    <xf numFmtId="0" fontId="5" fillId="0" borderId="8" xfId="1" applyFont="1" applyBorder="1" applyAlignment="1">
      <alignment vertical="center" shrinkToFit="1"/>
    </xf>
    <xf numFmtId="0" fontId="5" fillId="0" borderId="51" xfId="1" applyFont="1" applyBorder="1" applyAlignment="1">
      <alignment vertical="center"/>
    </xf>
    <xf numFmtId="185" fontId="5" fillId="0" borderId="46" xfId="2" applyNumberFormat="1" applyFont="1" applyBorder="1" applyAlignment="1">
      <alignment horizontal="right" vertical="center"/>
    </xf>
    <xf numFmtId="185" fontId="5" fillId="0" borderId="86" xfId="2" applyNumberFormat="1" applyFont="1" applyBorder="1" applyAlignment="1">
      <alignment horizontal="right" vertical="center"/>
    </xf>
    <xf numFmtId="185" fontId="5" fillId="0" borderId="14" xfId="2" applyNumberFormat="1" applyFont="1" applyFill="1" applyBorder="1" applyAlignment="1">
      <alignment horizontal="right" vertical="center"/>
    </xf>
    <xf numFmtId="185" fontId="5" fillId="0" borderId="26" xfId="2" applyNumberFormat="1" applyFont="1" applyFill="1" applyBorder="1" applyAlignment="1">
      <alignment horizontal="right" vertical="center"/>
    </xf>
    <xf numFmtId="186" fontId="5" fillId="0" borderId="6" xfId="1" applyNumberFormat="1" applyFont="1" applyBorder="1" applyAlignment="1">
      <alignment vertical="center"/>
    </xf>
    <xf numFmtId="186" fontId="5" fillId="0" borderId="93" xfId="1" applyNumberFormat="1" applyFont="1" applyBorder="1" applyAlignment="1">
      <alignment vertical="center"/>
    </xf>
    <xf numFmtId="186" fontId="5" fillId="0" borderId="128" xfId="1" applyNumberFormat="1" applyFont="1" applyBorder="1" applyAlignment="1">
      <alignment vertical="center"/>
    </xf>
    <xf numFmtId="186" fontId="5" fillId="0" borderId="104" xfId="1" applyNumberFormat="1" applyFont="1" applyBorder="1" applyAlignment="1">
      <alignment vertical="center"/>
    </xf>
    <xf numFmtId="186" fontId="5" fillId="0" borderId="125" xfId="1" applyNumberFormat="1" applyFont="1" applyBorder="1" applyAlignment="1">
      <alignment vertical="center"/>
    </xf>
    <xf numFmtId="186" fontId="5" fillId="0" borderId="50" xfId="1" applyNumberFormat="1" applyFont="1" applyBorder="1" applyAlignment="1">
      <alignment vertical="center"/>
    </xf>
    <xf numFmtId="186" fontId="5" fillId="0" borderId="46" xfId="1" applyNumberFormat="1" applyFont="1" applyBorder="1" applyAlignment="1">
      <alignment vertical="center"/>
    </xf>
    <xf numFmtId="186" fontId="5" fillId="0" borderId="86" xfId="1" applyNumberFormat="1" applyFont="1" applyBorder="1" applyAlignment="1">
      <alignment vertical="center"/>
    </xf>
    <xf numFmtId="186" fontId="5" fillId="0" borderId="101" xfId="1" applyNumberFormat="1" applyFont="1" applyBorder="1" applyAlignment="1">
      <alignment vertical="center"/>
    </xf>
    <xf numFmtId="186" fontId="5" fillId="0" borderId="129" xfId="1" applyNumberFormat="1" applyFont="1" applyBorder="1" applyAlignment="1">
      <alignment vertical="center"/>
    </xf>
    <xf numFmtId="186" fontId="5" fillId="0" borderId="77" xfId="1" applyNumberFormat="1" applyFont="1" applyBorder="1" applyAlignment="1">
      <alignment vertical="center"/>
    </xf>
    <xf numFmtId="186" fontId="5" fillId="0" borderId="14" xfId="1" applyNumberFormat="1" applyFont="1" applyBorder="1" applyAlignment="1">
      <alignment vertical="center"/>
    </xf>
    <xf numFmtId="185" fontId="5" fillId="0" borderId="6" xfId="1" quotePrefix="1" applyNumberFormat="1" applyFont="1" applyBorder="1" applyAlignment="1">
      <alignment horizontal="right" vertical="center"/>
    </xf>
    <xf numFmtId="186" fontId="5" fillId="0" borderId="51" xfId="1" applyNumberFormat="1" applyFont="1" applyBorder="1" applyAlignment="1">
      <alignment vertical="center"/>
    </xf>
    <xf numFmtId="186" fontId="5" fillId="0" borderId="7" xfId="1" applyNumberFormat="1" applyFont="1" applyBorder="1" applyAlignment="1">
      <alignment vertical="center"/>
    </xf>
    <xf numFmtId="186" fontId="5" fillId="0" borderId="48" xfId="1" applyNumberFormat="1" applyFont="1" applyBorder="1" applyAlignment="1">
      <alignment vertical="center"/>
    </xf>
    <xf numFmtId="186" fontId="5" fillId="0" borderId="16" xfId="1" applyNumberFormat="1" applyFont="1" applyBorder="1" applyAlignment="1">
      <alignment vertical="center"/>
    </xf>
    <xf numFmtId="185" fontId="5" fillId="0" borderId="31" xfId="1" applyNumberFormat="1" applyFont="1" applyBorder="1" applyAlignment="1">
      <alignment vertical="center"/>
    </xf>
    <xf numFmtId="185" fontId="5" fillId="0" borderId="81" xfId="1" applyNumberFormat="1" applyFont="1" applyBorder="1" applyAlignment="1">
      <alignment vertical="center"/>
    </xf>
    <xf numFmtId="0" fontId="5" fillId="0" borderId="81" xfId="1" applyFont="1" applyBorder="1" applyAlignment="1">
      <alignment vertical="center"/>
    </xf>
    <xf numFmtId="185" fontId="8" fillId="0" borderId="35" xfId="1" applyNumberFormat="1" applyFont="1" applyBorder="1" applyAlignment="1">
      <alignment vertical="center"/>
    </xf>
    <xf numFmtId="185" fontId="5" fillId="0" borderId="11" xfId="1" applyNumberFormat="1" applyFont="1" applyBorder="1" applyAlignment="1">
      <alignment vertical="center"/>
    </xf>
    <xf numFmtId="185" fontId="5" fillId="0" borderId="12" xfId="1" applyNumberFormat="1" applyFont="1" applyBorder="1" applyAlignment="1">
      <alignment vertical="center"/>
    </xf>
    <xf numFmtId="185" fontId="5" fillId="0" borderId="74" xfId="1" applyNumberFormat="1" applyFont="1" applyBorder="1" applyAlignment="1">
      <alignment vertical="center"/>
    </xf>
    <xf numFmtId="185" fontId="8" fillId="0" borderId="22" xfId="1" applyNumberFormat="1" applyFont="1" applyBorder="1" applyAlignment="1">
      <alignment vertical="center"/>
    </xf>
    <xf numFmtId="185" fontId="8" fillId="0" borderId="13" xfId="1" applyNumberFormat="1" applyFont="1" applyBorder="1" applyAlignment="1">
      <alignment vertical="center"/>
    </xf>
    <xf numFmtId="185" fontId="5" fillId="0" borderId="2" xfId="1" applyNumberFormat="1" applyFont="1" applyBorder="1" applyAlignment="1">
      <alignment horizontal="right" vertical="center"/>
    </xf>
    <xf numFmtId="185" fontId="5" fillId="0" borderId="34" xfId="1" applyNumberFormat="1" applyFont="1" applyBorder="1" applyAlignment="1">
      <alignment horizontal="right" vertical="center"/>
    </xf>
    <xf numFmtId="185" fontId="8" fillId="0" borderId="18" xfId="1" applyNumberFormat="1" applyFont="1" applyBorder="1" applyAlignment="1">
      <alignment horizontal="right" vertical="center"/>
    </xf>
    <xf numFmtId="185" fontId="5" fillId="0" borderId="8" xfId="1" applyNumberFormat="1" applyFont="1" applyBorder="1" applyAlignment="1">
      <alignment horizontal="left" vertical="center"/>
    </xf>
    <xf numFmtId="185" fontId="8" fillId="0" borderId="20" xfId="1" applyNumberFormat="1" applyFont="1" applyBorder="1" applyAlignment="1">
      <alignment horizontal="right" vertical="center"/>
    </xf>
    <xf numFmtId="185" fontId="8" fillId="0" borderId="24" xfId="1" applyNumberFormat="1" applyFont="1" applyBorder="1" applyAlignment="1">
      <alignment horizontal="right" vertical="center"/>
    </xf>
    <xf numFmtId="185" fontId="5" fillId="0" borderId="13" xfId="1" applyNumberFormat="1" applyFont="1" applyBorder="1" applyAlignment="1">
      <alignment horizontal="left" vertical="center"/>
    </xf>
    <xf numFmtId="185" fontId="8" fillId="0" borderId="22" xfId="1" applyNumberFormat="1" applyFont="1" applyBorder="1" applyAlignment="1">
      <alignment horizontal="right" vertical="center"/>
    </xf>
    <xf numFmtId="185" fontId="8" fillId="0" borderId="10" xfId="1" applyNumberFormat="1" applyFont="1" applyBorder="1" applyAlignment="1">
      <alignment horizontal="right" vertical="center"/>
    </xf>
    <xf numFmtId="185" fontId="8" fillId="0" borderId="24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0" fontId="11" fillId="0" borderId="14" xfId="1" applyFont="1" applyBorder="1" applyAlignment="1">
      <alignment horizontal="right" vertical="center"/>
    </xf>
    <xf numFmtId="185" fontId="8" fillId="0" borderId="26" xfId="1" applyNumberFormat="1" applyFont="1" applyBorder="1" applyAlignment="1">
      <alignment vertical="center"/>
    </xf>
    <xf numFmtId="185" fontId="8" fillId="0" borderId="10" xfId="1" applyNumberFormat="1" applyFont="1" applyBorder="1" applyAlignment="1">
      <alignment vertical="center"/>
    </xf>
    <xf numFmtId="0" fontId="5" fillId="0" borderId="69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0" fontId="5" fillId="0" borderId="8" xfId="1" applyFont="1" applyBorder="1" applyAlignment="1">
      <alignment horizontal="right" vertical="center"/>
    </xf>
    <xf numFmtId="0" fontId="5" fillId="0" borderId="23" xfId="1" applyFont="1" applyBorder="1" applyAlignment="1">
      <alignment vertical="center"/>
    </xf>
    <xf numFmtId="0" fontId="5" fillId="0" borderId="23" xfId="1" applyFont="1" applyBorder="1" applyAlignment="1">
      <alignment horizontal="right" vertical="center"/>
    </xf>
    <xf numFmtId="0" fontId="5" fillId="0" borderId="64" xfId="1" applyFont="1" applyBorder="1" applyAlignment="1">
      <alignment vertical="center"/>
    </xf>
    <xf numFmtId="0" fontId="5" fillId="0" borderId="29" xfId="1" applyFont="1" applyBorder="1" applyAlignment="1">
      <alignment horizontal="right" vertical="center"/>
    </xf>
    <xf numFmtId="0" fontId="5" fillId="0" borderId="42" xfId="1" applyFont="1" applyBorder="1" applyAlignment="1">
      <alignment horizontal="right" vertical="center"/>
    </xf>
    <xf numFmtId="0" fontId="5" fillId="0" borderId="43" xfId="1" applyFont="1" applyBorder="1" applyAlignment="1">
      <alignment horizontal="right" vertical="center"/>
    </xf>
    <xf numFmtId="0" fontId="5" fillId="0" borderId="75" xfId="1" applyFont="1" applyBorder="1" applyAlignment="1">
      <alignment vertical="center"/>
    </xf>
    <xf numFmtId="0" fontId="5" fillId="0" borderId="38" xfId="1" applyFont="1" applyBorder="1" applyAlignment="1">
      <alignment vertical="center"/>
    </xf>
    <xf numFmtId="0" fontId="5" fillId="0" borderId="35" xfId="1" applyFont="1" applyBorder="1" applyAlignment="1">
      <alignment vertical="center"/>
    </xf>
    <xf numFmtId="0" fontId="5" fillId="2" borderId="7" xfId="1" applyFont="1" applyFill="1" applyBorder="1" applyAlignment="1">
      <alignment vertical="center"/>
    </xf>
    <xf numFmtId="0" fontId="8" fillId="2" borderId="20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8" fillId="2" borderId="24" xfId="1" applyFont="1" applyFill="1" applyBorder="1" applyAlignment="1">
      <alignment vertical="center"/>
    </xf>
    <xf numFmtId="0" fontId="5" fillId="0" borderId="45" xfId="1" applyFont="1" applyBorder="1" applyAlignment="1">
      <alignment vertical="center"/>
    </xf>
    <xf numFmtId="0" fontId="5" fillId="0" borderId="43" xfId="1" applyFont="1" applyBorder="1" applyAlignment="1">
      <alignment vertical="center"/>
    </xf>
    <xf numFmtId="0" fontId="5" fillId="2" borderId="12" xfId="1" applyFont="1" applyFill="1" applyBorder="1" applyAlignment="1">
      <alignment vertical="center"/>
    </xf>
    <xf numFmtId="0" fontId="8" fillId="2" borderId="22" xfId="1" applyFont="1" applyFill="1" applyBorder="1" applyAlignment="1">
      <alignment vertical="center"/>
    </xf>
    <xf numFmtId="185" fontId="5" fillId="0" borderId="56" xfId="1" applyNumberFormat="1" applyFont="1" applyBorder="1" applyAlignment="1">
      <alignment horizontal="right" vertical="center"/>
    </xf>
    <xf numFmtId="185" fontId="5" fillId="0" borderId="7" xfId="1" quotePrefix="1" applyNumberFormat="1" applyFont="1" applyBorder="1" applyAlignment="1">
      <alignment horizontal="right" vertical="center"/>
    </xf>
    <xf numFmtId="185" fontId="5" fillId="0" borderId="20" xfId="1" quotePrefix="1" applyNumberFormat="1" applyFont="1" applyBorder="1" applyAlignment="1">
      <alignment horizontal="right" vertical="center"/>
    </xf>
    <xf numFmtId="185" fontId="1" fillId="0" borderId="0" xfId="1" applyNumberFormat="1"/>
    <xf numFmtId="185" fontId="5" fillId="0" borderId="98" xfId="1" applyNumberFormat="1" applyFont="1" applyBorder="1" applyAlignment="1">
      <alignment horizontal="right" vertical="center"/>
    </xf>
    <xf numFmtId="0" fontId="5" fillId="0" borderId="1" xfId="1" applyFont="1" applyBorder="1" applyAlignment="1">
      <alignment vertical="center"/>
    </xf>
    <xf numFmtId="189" fontId="5" fillId="0" borderId="4" xfId="1" applyNumberFormat="1" applyFont="1" applyBorder="1" applyAlignment="1">
      <alignment horizontal="right" vertical="center"/>
    </xf>
    <xf numFmtId="189" fontId="5" fillId="0" borderId="88" xfId="1" applyNumberFormat="1" applyFont="1" applyBorder="1" applyAlignment="1">
      <alignment horizontal="right" vertical="center"/>
    </xf>
    <xf numFmtId="189" fontId="8" fillId="0" borderId="35" xfId="1" applyNumberFormat="1" applyFont="1" applyBorder="1" applyAlignment="1">
      <alignment horizontal="right" vertical="center"/>
    </xf>
    <xf numFmtId="189" fontId="5" fillId="0" borderId="9" xfId="1" applyNumberFormat="1" applyFont="1" applyBorder="1" applyAlignment="1">
      <alignment horizontal="right" vertical="center"/>
    </xf>
    <xf numFmtId="189" fontId="5" fillId="0" borderId="64" xfId="1" applyNumberFormat="1" applyFont="1" applyBorder="1" applyAlignment="1">
      <alignment horizontal="right" vertical="center"/>
    </xf>
    <xf numFmtId="189" fontId="8" fillId="0" borderId="24" xfId="1" applyNumberFormat="1" applyFont="1" applyBorder="1" applyAlignment="1">
      <alignment horizontal="right" vertical="center"/>
    </xf>
    <xf numFmtId="189" fontId="5" fillId="0" borderId="80" xfId="1" applyNumberFormat="1" applyFont="1" applyBorder="1" applyAlignment="1">
      <alignment horizontal="right" vertical="center"/>
    </xf>
    <xf numFmtId="189" fontId="5" fillId="0" borderId="36" xfId="1" applyNumberFormat="1" applyFont="1" applyBorder="1" applyAlignment="1">
      <alignment horizontal="right" vertical="center"/>
    </xf>
    <xf numFmtId="189" fontId="8" fillId="0" borderId="45" xfId="1" applyNumberFormat="1" applyFont="1" applyBorder="1" applyAlignment="1">
      <alignment horizontal="right" vertical="center"/>
    </xf>
    <xf numFmtId="189" fontId="5" fillId="0" borderId="9" xfId="1" applyNumberFormat="1" applyFont="1" applyBorder="1" applyAlignment="1">
      <alignment vertical="center"/>
    </xf>
    <xf numFmtId="189" fontId="5" fillId="0" borderId="64" xfId="1" applyNumberFormat="1" applyFont="1" applyBorder="1" applyAlignment="1">
      <alignment vertical="center"/>
    </xf>
    <xf numFmtId="189" fontId="8" fillId="0" borderId="24" xfId="1" applyNumberFormat="1" applyFont="1" applyBorder="1" applyAlignment="1">
      <alignment vertical="center"/>
    </xf>
    <xf numFmtId="189" fontId="5" fillId="0" borderId="7" xfId="1" applyNumberFormat="1" applyFont="1" applyBorder="1" applyAlignment="1">
      <alignment horizontal="right" vertical="center"/>
    </xf>
    <xf numFmtId="189" fontId="5" fillId="0" borderId="51" xfId="1" applyNumberFormat="1" applyFont="1" applyBorder="1" applyAlignment="1">
      <alignment horizontal="right" vertical="center"/>
    </xf>
    <xf numFmtId="189" fontId="8" fillId="0" borderId="20" xfId="1" applyNumberFormat="1" applyFont="1" applyBorder="1" applyAlignment="1">
      <alignment horizontal="right" vertical="center"/>
    </xf>
    <xf numFmtId="189" fontId="5" fillId="0" borderId="16" xfId="1" applyNumberFormat="1" applyFont="1" applyBorder="1" applyAlignment="1">
      <alignment horizontal="right" vertical="center"/>
    </xf>
    <xf numFmtId="189" fontId="5" fillId="0" borderId="48" xfId="1" applyNumberFormat="1" applyFont="1" applyBorder="1" applyAlignment="1">
      <alignment horizontal="right" vertical="center"/>
    </xf>
    <xf numFmtId="189" fontId="8" fillId="0" borderId="26" xfId="1" applyNumberFormat="1" applyFont="1" applyBorder="1" applyAlignment="1">
      <alignment horizontal="right" vertical="center"/>
    </xf>
    <xf numFmtId="0" fontId="26" fillId="0" borderId="0" xfId="1" applyFont="1"/>
    <xf numFmtId="0" fontId="27" fillId="0" borderId="0" xfId="1" applyFont="1" applyAlignment="1">
      <alignment vertical="center"/>
    </xf>
    <xf numFmtId="0" fontId="2" fillId="0" borderId="14" xfId="1" applyFont="1" applyBorder="1" applyAlignment="1">
      <alignment vertical="center"/>
    </xf>
    <xf numFmtId="190" fontId="5" fillId="0" borderId="14" xfId="1" applyNumberFormat="1" applyFont="1" applyBorder="1" applyAlignment="1">
      <alignment horizontal="right" vertical="center"/>
    </xf>
    <xf numFmtId="190" fontId="6" fillId="0" borderId="14" xfId="1" applyNumberFormat="1" applyFont="1" applyBorder="1" applyAlignment="1">
      <alignment vertical="center"/>
    </xf>
    <xf numFmtId="190" fontId="6" fillId="0" borderId="14" xfId="1" applyNumberFormat="1" applyFont="1" applyBorder="1" applyAlignment="1">
      <alignment horizontal="right" vertical="center"/>
    </xf>
    <xf numFmtId="177" fontId="5" fillId="0" borderId="4" xfId="1" applyNumberFormat="1" applyFont="1" applyBorder="1" applyAlignment="1">
      <alignment vertical="center"/>
    </xf>
    <xf numFmtId="177" fontId="5" fillId="0" borderId="88" xfId="1" applyNumberFormat="1" applyFont="1" applyBorder="1" applyAlignment="1">
      <alignment vertical="center"/>
    </xf>
    <xf numFmtId="177" fontId="8" fillId="0" borderId="35" xfId="1" applyNumberFormat="1" applyFont="1" applyBorder="1" applyAlignment="1">
      <alignment horizontal="right" vertical="center"/>
    </xf>
    <xf numFmtId="177" fontId="5" fillId="0" borderId="9" xfId="1" applyNumberFormat="1" applyFont="1" applyBorder="1" applyAlignment="1">
      <alignment vertical="center"/>
    </xf>
    <xf numFmtId="177" fontId="5" fillId="0" borderId="64" xfId="1" applyNumberFormat="1" applyFont="1" applyBorder="1" applyAlignment="1">
      <alignment vertical="center"/>
    </xf>
    <xf numFmtId="177" fontId="8" fillId="0" borderId="24" xfId="1" applyNumberFormat="1" applyFont="1" applyBorder="1" applyAlignment="1">
      <alignment horizontal="right" vertical="center"/>
    </xf>
    <xf numFmtId="177" fontId="5" fillId="0" borderId="12" xfId="1" applyNumberFormat="1" applyFont="1" applyBorder="1" applyAlignment="1">
      <alignment vertical="center"/>
    </xf>
    <xf numFmtId="177" fontId="5" fillId="0" borderId="74" xfId="1" applyNumberFormat="1" applyFont="1" applyBorder="1" applyAlignment="1">
      <alignment vertical="center"/>
    </xf>
    <xf numFmtId="177" fontId="8" fillId="0" borderId="22" xfId="1" applyNumberFormat="1" applyFont="1" applyBorder="1" applyAlignment="1">
      <alignment horizontal="right" vertical="center"/>
    </xf>
    <xf numFmtId="190" fontId="5" fillId="0" borderId="14" xfId="1" applyNumberFormat="1" applyFont="1" applyBorder="1" applyAlignment="1">
      <alignment vertical="center"/>
    </xf>
    <xf numFmtId="181" fontId="5" fillId="0" borderId="4" xfId="1" applyNumberFormat="1" applyFont="1" applyBorder="1" applyAlignment="1">
      <alignment horizontal="right" vertical="center"/>
    </xf>
    <xf numFmtId="181" fontId="8" fillId="0" borderId="35" xfId="1" applyNumberFormat="1" applyFont="1" applyBorder="1" applyAlignment="1">
      <alignment horizontal="right" vertical="center"/>
    </xf>
    <xf numFmtId="181" fontId="5" fillId="0" borderId="9" xfId="1" applyNumberFormat="1" applyFont="1" applyBorder="1" applyAlignment="1">
      <alignment horizontal="right" vertical="center"/>
    </xf>
    <xf numFmtId="181" fontId="8" fillId="0" borderId="24" xfId="1" applyNumberFormat="1" applyFont="1" applyBorder="1" applyAlignment="1">
      <alignment horizontal="right" vertical="center"/>
    </xf>
    <xf numFmtId="38" fontId="5" fillId="0" borderId="80" xfId="2" applyFont="1" applyFill="1" applyBorder="1" applyAlignment="1">
      <alignment horizontal="right" vertical="center"/>
    </xf>
    <xf numFmtId="38" fontId="8" fillId="0" borderId="45" xfId="2" applyFont="1" applyFill="1" applyBorder="1" applyAlignment="1">
      <alignment horizontal="right" vertical="center"/>
    </xf>
    <xf numFmtId="181" fontId="5" fillId="0" borderId="12" xfId="1" applyNumberFormat="1" applyFont="1" applyBorder="1" applyAlignment="1">
      <alignment horizontal="right" vertical="center"/>
    </xf>
    <xf numFmtId="181" fontId="8" fillId="0" borderId="22" xfId="1" applyNumberFormat="1" applyFont="1" applyBorder="1" applyAlignment="1">
      <alignment horizontal="right" vertical="center"/>
    </xf>
    <xf numFmtId="191" fontId="5" fillId="0" borderId="0" xfId="1" applyNumberFormat="1" applyFont="1" applyAlignment="1">
      <alignment horizontal="right" vertical="center"/>
    </xf>
    <xf numFmtId="0" fontId="28" fillId="0" borderId="0" xfId="1" applyFont="1" applyAlignment="1">
      <alignment vertical="center"/>
    </xf>
    <xf numFmtId="190" fontId="11" fillId="0" borderId="14" xfId="1" applyNumberFormat="1" applyFont="1" applyBorder="1" applyAlignment="1">
      <alignment horizontal="right" vertical="center"/>
    </xf>
    <xf numFmtId="38" fontId="5" fillId="2" borderId="4" xfId="2" applyFont="1" applyFill="1" applyBorder="1" applyAlignment="1">
      <alignment horizontal="right" vertical="center"/>
    </xf>
    <xf numFmtId="38" fontId="8" fillId="2" borderId="35" xfId="2" applyFont="1" applyFill="1" applyBorder="1" applyAlignment="1">
      <alignment horizontal="right" vertical="center"/>
    </xf>
    <xf numFmtId="0" fontId="5" fillId="0" borderId="41" xfId="1" applyFont="1" applyBorder="1" applyAlignment="1">
      <alignment horizontal="center" vertical="center"/>
    </xf>
    <xf numFmtId="38" fontId="5" fillId="2" borderId="9" xfId="2" applyFont="1" applyFill="1" applyBorder="1" applyAlignment="1">
      <alignment horizontal="right" vertical="center"/>
    </xf>
    <xf numFmtId="38" fontId="8" fillId="2" borderId="24" xfId="2" applyFont="1" applyFill="1" applyBorder="1" applyAlignment="1">
      <alignment horizontal="right" vertical="center"/>
    </xf>
    <xf numFmtId="0" fontId="5" fillId="0" borderId="6" xfId="1" applyFont="1" applyBorder="1" applyAlignment="1">
      <alignment horizontal="center" vertical="center"/>
    </xf>
    <xf numFmtId="186" fontId="5" fillId="0" borderId="12" xfId="1" applyNumberFormat="1" applyFont="1" applyBorder="1" applyAlignment="1">
      <alignment vertical="center"/>
    </xf>
    <xf numFmtId="186" fontId="5" fillId="2" borderId="12" xfId="1" applyNumberFormat="1" applyFont="1" applyFill="1" applyBorder="1" applyAlignment="1">
      <alignment vertical="center"/>
    </xf>
    <xf numFmtId="186" fontId="8" fillId="2" borderId="13" xfId="1" applyNumberFormat="1" applyFont="1" applyFill="1" applyBorder="1" applyAlignment="1">
      <alignment vertical="center"/>
    </xf>
    <xf numFmtId="185" fontId="5" fillId="0" borderId="38" xfId="1" applyNumberFormat="1" applyFont="1" applyBorder="1" applyAlignment="1">
      <alignment vertical="center"/>
    </xf>
    <xf numFmtId="185" fontId="5" fillId="0" borderId="35" xfId="1" applyNumberFormat="1" applyFont="1" applyBorder="1" applyAlignment="1">
      <alignment vertical="center"/>
    </xf>
    <xf numFmtId="185" fontId="8" fillId="0" borderId="20" xfId="1" applyNumberFormat="1" applyFont="1" applyBorder="1" applyAlignment="1">
      <alignment vertical="center"/>
    </xf>
    <xf numFmtId="185" fontId="5" fillId="0" borderId="21" xfId="1" applyNumberFormat="1" applyFont="1" applyBorder="1" applyAlignment="1">
      <alignment vertical="center"/>
    </xf>
    <xf numFmtId="185" fontId="5" fillId="0" borderId="22" xfId="1" applyNumberFormat="1" applyFont="1" applyBorder="1" applyAlignment="1">
      <alignment vertical="center"/>
    </xf>
    <xf numFmtId="185" fontId="5" fillId="0" borderId="85" xfId="1" applyNumberFormat="1" applyFont="1" applyBorder="1" applyAlignment="1">
      <alignment vertical="center"/>
    </xf>
    <xf numFmtId="185" fontId="1" fillId="0" borderId="14" xfId="1" applyNumberFormat="1" applyBorder="1" applyAlignment="1">
      <alignment vertical="center"/>
    </xf>
    <xf numFmtId="185" fontId="1" fillId="0" borderId="14" xfId="1" applyNumberFormat="1" applyBorder="1" applyAlignment="1">
      <alignment horizontal="right" vertical="center"/>
    </xf>
    <xf numFmtId="185" fontId="5" fillId="0" borderId="2" xfId="2" applyNumberFormat="1" applyFont="1" applyFill="1" applyBorder="1" applyAlignment="1">
      <alignment vertical="center"/>
    </xf>
    <xf numFmtId="185" fontId="8" fillId="0" borderId="18" xfId="2" applyNumberFormat="1" applyFont="1" applyFill="1" applyBorder="1" applyAlignment="1">
      <alignment vertical="center"/>
    </xf>
    <xf numFmtId="185" fontId="6" fillId="0" borderId="14" xfId="1" applyNumberFormat="1" applyFont="1" applyBorder="1" applyAlignment="1">
      <alignment vertical="center"/>
    </xf>
    <xf numFmtId="185" fontId="5" fillId="0" borderId="4" xfId="2" applyNumberFormat="1" applyFont="1" applyFill="1" applyBorder="1" applyAlignment="1">
      <alignment vertical="center"/>
    </xf>
    <xf numFmtId="185" fontId="8" fillId="0" borderId="35" xfId="2" applyNumberFormat="1" applyFont="1" applyFill="1" applyBorder="1" applyAlignment="1">
      <alignment vertical="center"/>
    </xf>
    <xf numFmtId="185" fontId="5" fillId="0" borderId="7" xfId="2" applyNumberFormat="1" applyFont="1" applyFill="1" applyBorder="1" applyAlignment="1">
      <alignment vertical="center"/>
    </xf>
    <xf numFmtId="185" fontId="5" fillId="0" borderId="9" xfId="2" applyNumberFormat="1" applyFont="1" applyFill="1" applyBorder="1" applyAlignment="1">
      <alignment vertical="center"/>
    </xf>
    <xf numFmtId="185" fontId="8" fillId="0" borderId="20" xfId="2" applyNumberFormat="1" applyFont="1" applyFill="1" applyBorder="1" applyAlignment="1">
      <alignment vertical="center"/>
    </xf>
    <xf numFmtId="185" fontId="5" fillId="0" borderId="12" xfId="2" applyNumberFormat="1" applyFont="1" applyFill="1" applyBorder="1" applyAlignment="1">
      <alignment vertical="center"/>
    </xf>
    <xf numFmtId="185" fontId="8" fillId="0" borderId="22" xfId="2" applyNumberFormat="1" applyFont="1" applyFill="1" applyBorder="1" applyAlignment="1">
      <alignment vertical="center"/>
    </xf>
    <xf numFmtId="185" fontId="5" fillId="0" borderId="68" xfId="1" applyNumberFormat="1" applyFont="1" applyBorder="1" applyAlignment="1">
      <alignment vertical="center"/>
    </xf>
    <xf numFmtId="185" fontId="5" fillId="0" borderId="30" xfId="1" applyNumberFormat="1" applyFont="1" applyBorder="1" applyAlignment="1">
      <alignment vertical="center"/>
    </xf>
    <xf numFmtId="185" fontId="8" fillId="0" borderId="30" xfId="1" applyNumberFormat="1" applyFont="1" applyBorder="1" applyAlignment="1">
      <alignment vertical="center"/>
    </xf>
    <xf numFmtId="185" fontId="5" fillId="0" borderId="23" xfId="1" applyNumberFormat="1" applyFont="1" applyBorder="1" applyAlignment="1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1" fillId="2" borderId="0" xfId="1" applyFill="1" applyAlignment="1">
      <alignment vertical="center"/>
    </xf>
    <xf numFmtId="185" fontId="8" fillId="2" borderId="18" xfId="1" applyNumberFormat="1" applyFont="1" applyFill="1" applyBorder="1" applyAlignment="1">
      <alignment horizontal="center" vertical="center"/>
    </xf>
    <xf numFmtId="185" fontId="6" fillId="0" borderId="27" xfId="1" applyNumberFormat="1" applyFont="1" applyBorder="1" applyAlignment="1">
      <alignment horizontal="center" vertical="center" textRotation="255"/>
    </xf>
    <xf numFmtId="185" fontId="8" fillId="2" borderId="35" xfId="1" applyNumberFormat="1" applyFont="1" applyFill="1" applyBorder="1" applyAlignment="1">
      <alignment vertical="center"/>
    </xf>
    <xf numFmtId="185" fontId="6" fillId="0" borderId="28" xfId="1" applyNumberFormat="1" applyFont="1" applyBorder="1" applyAlignment="1">
      <alignment horizontal="center" vertical="center" textRotation="255"/>
    </xf>
    <xf numFmtId="185" fontId="8" fillId="2" borderId="20" xfId="1" applyNumberFormat="1" applyFont="1" applyFill="1" applyBorder="1" applyAlignment="1">
      <alignment vertical="center"/>
    </xf>
    <xf numFmtId="185" fontId="6" fillId="0" borderId="46" xfId="1" applyNumberFormat="1" applyFont="1" applyBorder="1" applyAlignment="1">
      <alignment horizontal="center" vertical="center" textRotation="255"/>
    </xf>
    <xf numFmtId="185" fontId="8" fillId="2" borderId="26" xfId="1" applyNumberFormat="1" applyFont="1" applyFill="1" applyBorder="1" applyAlignment="1">
      <alignment vertical="center"/>
    </xf>
    <xf numFmtId="56" fontId="1" fillId="0" borderId="0" xfId="1" applyNumberFormat="1" applyAlignment="1">
      <alignment vertical="center"/>
    </xf>
    <xf numFmtId="185" fontId="5" fillId="2" borderId="7" xfId="1" applyNumberFormat="1" applyFont="1" applyFill="1" applyBorder="1" applyAlignment="1">
      <alignment vertical="center"/>
    </xf>
    <xf numFmtId="185" fontId="5" fillId="2" borderId="16" xfId="1" applyNumberFormat="1" applyFont="1" applyFill="1" applyBorder="1" applyAlignment="1">
      <alignment vertical="center"/>
    </xf>
    <xf numFmtId="185" fontId="8" fillId="2" borderId="13" xfId="1" applyNumberFormat="1" applyFont="1" applyFill="1" applyBorder="1" applyAlignment="1">
      <alignment vertical="center"/>
    </xf>
    <xf numFmtId="0" fontId="1" fillId="0" borderId="14" xfId="1" applyBorder="1" applyAlignment="1">
      <alignment vertical="center"/>
    </xf>
    <xf numFmtId="185" fontId="5" fillId="0" borderId="38" xfId="1" applyNumberFormat="1" applyFont="1" applyBorder="1" applyAlignment="1">
      <alignment horizontal="center" vertical="center"/>
    </xf>
    <xf numFmtId="0" fontId="1" fillId="0" borderId="39" xfId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185" fontId="5" fillId="0" borderId="23" xfId="1" applyNumberFormat="1" applyFont="1" applyBorder="1" applyAlignment="1">
      <alignment horizontal="center" vertical="center"/>
    </xf>
    <xf numFmtId="0" fontId="1" fillId="0" borderId="71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185" fontId="5" fillId="0" borderId="41" xfId="1" applyNumberFormat="1" applyFont="1" applyBorder="1" applyAlignment="1">
      <alignment horizontal="center" vertical="center" textRotation="255"/>
    </xf>
    <xf numFmtId="185" fontId="5" fillId="0" borderId="65" xfId="1" applyNumberFormat="1" applyFont="1" applyBorder="1" applyAlignment="1">
      <alignment horizontal="center" vertical="center"/>
    </xf>
    <xf numFmtId="185" fontId="5" fillId="0" borderId="3" xfId="1" applyNumberFormat="1" applyFont="1" applyBorder="1" applyAlignment="1">
      <alignment vertical="center"/>
    </xf>
    <xf numFmtId="185" fontId="5" fillId="0" borderId="6" xfId="1" applyNumberFormat="1" applyFont="1" applyBorder="1" applyAlignment="1">
      <alignment horizontal="center" vertical="center" textRotation="255"/>
    </xf>
    <xf numFmtId="185" fontId="5" fillId="0" borderId="14" xfId="1" applyNumberFormat="1" applyFont="1" applyBorder="1" applyAlignment="1">
      <alignment horizontal="right" vertical="center"/>
    </xf>
    <xf numFmtId="185" fontId="5" fillId="0" borderId="48" xfId="1" applyNumberFormat="1" applyFont="1" applyBorder="1" applyAlignment="1">
      <alignment horizontal="right" vertical="center"/>
    </xf>
    <xf numFmtId="185" fontId="8" fillId="0" borderId="26" xfId="1" applyNumberFormat="1" applyFont="1" applyBorder="1" applyAlignment="1">
      <alignment horizontal="right" vertical="center"/>
    </xf>
    <xf numFmtId="185" fontId="6" fillId="0" borderId="8" xfId="1" applyNumberFormat="1" applyFont="1" applyBorder="1" applyAlignment="1">
      <alignment vertical="center"/>
    </xf>
    <xf numFmtId="185" fontId="8" fillId="0" borderId="13" xfId="1" applyNumberFormat="1" applyFont="1" applyBorder="1" applyAlignment="1">
      <alignment horizontal="right" vertical="center"/>
    </xf>
    <xf numFmtId="185" fontId="7" fillId="0" borderId="31" xfId="1" applyNumberFormat="1" applyFont="1" applyBorder="1" applyAlignment="1">
      <alignment horizontal="center" vertical="center"/>
    </xf>
    <xf numFmtId="185" fontId="5" fillId="0" borderId="69" xfId="1" applyNumberFormat="1" applyFont="1" applyBorder="1" applyAlignment="1">
      <alignment vertical="center"/>
    </xf>
    <xf numFmtId="192" fontId="5" fillId="0" borderId="7" xfId="1" applyNumberFormat="1" applyFont="1" applyBorder="1" applyAlignment="1">
      <alignment horizontal="right" vertical="center"/>
    </xf>
    <xf numFmtId="192" fontId="5" fillId="0" borderId="51" xfId="1" applyNumberFormat="1" applyFont="1" applyBorder="1" applyAlignment="1">
      <alignment horizontal="right" vertical="center"/>
    </xf>
    <xf numFmtId="192" fontId="8" fillId="0" borderId="20" xfId="1" applyNumberFormat="1" applyFont="1" applyBorder="1" applyAlignment="1">
      <alignment horizontal="right" vertical="center"/>
    </xf>
    <xf numFmtId="185" fontId="5" fillId="0" borderId="4" xfId="1" applyNumberFormat="1" applyFont="1" applyBorder="1" applyAlignment="1">
      <alignment horizontal="right" vertical="center"/>
    </xf>
    <xf numFmtId="185" fontId="5" fillId="0" borderId="88" xfId="1" applyNumberFormat="1" applyFont="1" applyBorder="1" applyAlignment="1">
      <alignment horizontal="right" vertical="center"/>
    </xf>
    <xf numFmtId="185" fontId="8" fillId="0" borderId="35" xfId="1" applyNumberFormat="1" applyFont="1" applyBorder="1" applyAlignment="1">
      <alignment horizontal="right" vertical="center"/>
    </xf>
    <xf numFmtId="185" fontId="8" fillId="0" borderId="59" xfId="1" applyNumberFormat="1" applyFont="1" applyBorder="1" applyAlignment="1">
      <alignment horizontal="right" vertical="center"/>
    </xf>
    <xf numFmtId="185" fontId="20" fillId="0" borderId="125" xfId="1" applyNumberFormat="1" applyFont="1" applyBorder="1" applyAlignment="1">
      <alignment horizontal="right" vertical="center"/>
    </xf>
    <xf numFmtId="185" fontId="8" fillId="0" borderId="114" xfId="1" applyNumberFormat="1" applyFont="1" applyBorder="1" applyAlignment="1">
      <alignment horizontal="right" vertical="center"/>
    </xf>
    <xf numFmtId="185" fontId="20" fillId="0" borderId="101" xfId="1" applyNumberFormat="1" applyFont="1" applyBorder="1" applyAlignment="1">
      <alignment horizontal="right" vertical="center"/>
    </xf>
    <xf numFmtId="185" fontId="8" fillId="0" borderId="118" xfId="1" applyNumberFormat="1" applyFont="1" applyBorder="1" applyAlignment="1">
      <alignment horizontal="right" vertical="center"/>
    </xf>
    <xf numFmtId="185" fontId="6" fillId="0" borderId="0" xfId="1" applyNumberFormat="1" applyFont="1" applyAlignment="1">
      <alignment horizontal="right" vertical="center"/>
    </xf>
    <xf numFmtId="185" fontId="5" fillId="0" borderId="2" xfId="2" applyNumberFormat="1" applyFont="1" applyFill="1" applyBorder="1" applyAlignment="1">
      <alignment horizontal="right" vertical="center"/>
    </xf>
    <xf numFmtId="185" fontId="8" fillId="0" borderId="18" xfId="2" applyNumberFormat="1" applyFont="1" applyFill="1" applyBorder="1" applyAlignment="1">
      <alignment horizontal="right" vertical="center"/>
    </xf>
    <xf numFmtId="185" fontId="8" fillId="0" borderId="20" xfId="2" applyNumberFormat="1" applyFont="1" applyFill="1" applyBorder="1" applyAlignment="1">
      <alignment horizontal="right" vertical="center"/>
    </xf>
    <xf numFmtId="185" fontId="5" fillId="0" borderId="82" xfId="1" applyNumberFormat="1" applyFont="1" applyBorder="1" applyAlignment="1">
      <alignment horizontal="left" vertical="center"/>
    </xf>
    <xf numFmtId="185" fontId="5" fillId="0" borderId="30" xfId="1" applyNumberFormat="1" applyFont="1" applyBorder="1" applyAlignment="1">
      <alignment horizontal="left" vertical="center"/>
    </xf>
    <xf numFmtId="0" fontId="5" fillId="0" borderId="80" xfId="1" applyFont="1" applyBorder="1" applyAlignment="1">
      <alignment horizontal="center" vertical="center" textRotation="255"/>
    </xf>
    <xf numFmtId="0" fontId="5" fillId="0" borderId="16" xfId="1" applyFont="1" applyBorder="1" applyAlignment="1">
      <alignment horizontal="center" vertical="center" textRotation="255"/>
    </xf>
    <xf numFmtId="185" fontId="8" fillId="0" borderId="22" xfId="2" applyNumberFormat="1" applyFont="1" applyFill="1" applyBorder="1" applyAlignment="1">
      <alignment horizontal="right" vertical="center"/>
    </xf>
    <xf numFmtId="185" fontId="8" fillId="0" borderId="35" xfId="2" applyNumberFormat="1" applyFont="1" applyFill="1" applyBorder="1" applyAlignment="1">
      <alignment horizontal="right" vertical="center"/>
    </xf>
    <xf numFmtId="185" fontId="5" fillId="0" borderId="9" xfId="2" applyNumberFormat="1" applyFont="1" applyFill="1" applyBorder="1" applyAlignment="1">
      <alignment horizontal="right" vertical="center"/>
    </xf>
    <xf numFmtId="185" fontId="8" fillId="0" borderId="24" xfId="2" applyNumberFormat="1" applyFont="1" applyFill="1" applyBorder="1" applyAlignment="1">
      <alignment horizontal="right" vertical="center"/>
    </xf>
    <xf numFmtId="185" fontId="5" fillId="0" borderId="17" xfId="1" applyNumberFormat="1" applyFont="1" applyBorder="1" applyAlignment="1">
      <alignment horizontal="left" vertical="center"/>
    </xf>
    <xf numFmtId="185" fontId="5" fillId="0" borderId="68" xfId="1" applyNumberFormat="1" applyFont="1" applyBorder="1" applyAlignment="1">
      <alignment horizontal="left" vertical="center"/>
    </xf>
    <xf numFmtId="185" fontId="5" fillId="0" borderId="18" xfId="1" applyNumberFormat="1" applyFont="1" applyBorder="1" applyAlignment="1">
      <alignment horizontal="left" vertical="center"/>
    </xf>
    <xf numFmtId="185" fontId="8" fillId="0" borderId="26" xfId="2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8" fillId="0" borderId="14" xfId="1" applyFont="1" applyBorder="1" applyAlignment="1">
      <alignment horizontal="right" vertical="center"/>
    </xf>
    <xf numFmtId="185" fontId="6" fillId="0" borderId="17" xfId="1" applyNumberFormat="1" applyFont="1" applyBorder="1" applyAlignment="1">
      <alignment horizontal="center" vertical="center"/>
    </xf>
    <xf numFmtId="185" fontId="6" fillId="0" borderId="68" xfId="1" applyNumberFormat="1" applyFont="1" applyBorder="1" applyAlignment="1">
      <alignment horizontal="center" vertical="center"/>
    </xf>
    <xf numFmtId="185" fontId="6" fillId="0" borderId="18" xfId="1" applyNumberFormat="1" applyFont="1" applyBorder="1" applyAlignment="1">
      <alignment horizontal="center" vertical="center"/>
    </xf>
    <xf numFmtId="185" fontId="5" fillId="0" borderId="64" xfId="1" applyNumberFormat="1" applyFont="1" applyBorder="1" applyAlignment="1">
      <alignment horizontal="left" vertical="center"/>
    </xf>
    <xf numFmtId="185" fontId="5" fillId="0" borderId="24" xfId="1" applyNumberFormat="1" applyFont="1" applyBorder="1" applyAlignment="1">
      <alignment horizontal="left" vertical="center"/>
    </xf>
    <xf numFmtId="185" fontId="5" fillId="0" borderId="12" xfId="1" quotePrefix="1" applyNumberFormat="1" applyFont="1" applyBorder="1" applyAlignment="1">
      <alignment horizontal="right" vertical="center"/>
    </xf>
    <xf numFmtId="185" fontId="8" fillId="0" borderId="22" xfId="1" quotePrefix="1" applyNumberFormat="1" applyFont="1" applyBorder="1" applyAlignment="1">
      <alignment horizontal="right" vertical="center"/>
    </xf>
    <xf numFmtId="0" fontId="1" fillId="0" borderId="27" xfId="1" applyBorder="1" applyAlignment="1">
      <alignment horizontal="center" vertical="center" textRotation="255"/>
    </xf>
    <xf numFmtId="0" fontId="1" fillId="0" borderId="28" xfId="1" applyBorder="1" applyAlignment="1">
      <alignment horizontal="center" vertical="center" textRotation="255"/>
    </xf>
    <xf numFmtId="0" fontId="1" fillId="0" borderId="46" xfId="1" applyBorder="1" applyAlignment="1">
      <alignment horizontal="center" vertical="center" textRotation="255"/>
    </xf>
    <xf numFmtId="0" fontId="5" fillId="0" borderId="47" xfId="1" applyFont="1" applyBorder="1" applyAlignment="1">
      <alignment vertical="center"/>
    </xf>
    <xf numFmtId="0" fontId="5" fillId="0" borderId="38" xfId="1" applyFont="1" applyBorder="1" applyAlignment="1">
      <alignment horizontal="left" vertical="center"/>
    </xf>
    <xf numFmtId="0" fontId="5" fillId="0" borderId="35" xfId="1" applyFont="1" applyBorder="1" applyAlignment="1">
      <alignment horizontal="left" vertical="center"/>
    </xf>
    <xf numFmtId="185" fontId="8" fillId="0" borderId="20" xfId="1" quotePrefix="1" applyNumberFormat="1" applyFont="1" applyBorder="1" applyAlignment="1">
      <alignment horizontal="right" vertical="center"/>
    </xf>
    <xf numFmtId="186" fontId="5" fillId="0" borderId="7" xfId="1" applyNumberFormat="1" applyFont="1" applyBorder="1" applyAlignment="1">
      <alignment horizontal="right" vertical="center"/>
    </xf>
    <xf numFmtId="186" fontId="8" fillId="0" borderId="10" xfId="1" applyNumberFormat="1" applyFont="1" applyBorder="1" applyAlignment="1">
      <alignment horizontal="right" vertical="center"/>
    </xf>
    <xf numFmtId="186" fontId="5" fillId="0" borderId="16" xfId="1" applyNumberFormat="1" applyFont="1" applyBorder="1" applyAlignment="1">
      <alignment horizontal="right" vertical="center"/>
    </xf>
    <xf numFmtId="186" fontId="8" fillId="0" borderId="26" xfId="1" applyNumberFormat="1" applyFont="1" applyBorder="1" applyAlignment="1">
      <alignment horizontal="right" vertical="center"/>
    </xf>
    <xf numFmtId="38" fontId="5" fillId="0" borderId="0" xfId="2" applyFont="1" applyBorder="1" applyAlignment="1">
      <alignment vertical="center"/>
    </xf>
    <xf numFmtId="38" fontId="5" fillId="0" borderId="0" xfId="2" applyFont="1" applyBorder="1" applyAlignment="1"/>
    <xf numFmtId="38" fontId="5" fillId="0" borderId="0" xfId="2" applyFont="1" applyBorder="1" applyAlignment="1">
      <alignment horizontal="right" vertical="center"/>
    </xf>
    <xf numFmtId="0" fontId="1" fillId="0" borderId="0" xfId="1" applyAlignment="1">
      <alignment horizontal="right" vertical="center"/>
    </xf>
    <xf numFmtId="185" fontId="8" fillId="0" borderId="1" xfId="1" applyNumberFormat="1" applyFont="1" applyBorder="1" applyAlignment="1">
      <alignment vertical="center"/>
    </xf>
    <xf numFmtId="185" fontId="8" fillId="0" borderId="2" xfId="1" applyNumberFormat="1" applyFont="1" applyBorder="1" applyAlignment="1">
      <alignment horizontal="center" vertical="center"/>
    </xf>
    <xf numFmtId="185" fontId="8" fillId="0" borderId="3" xfId="1" applyNumberFormat="1" applyFont="1" applyBorder="1" applyAlignment="1">
      <alignment vertical="center"/>
    </xf>
    <xf numFmtId="185" fontId="8" fillId="0" borderId="4" xfId="1" applyNumberFormat="1" applyFont="1" applyBorder="1" applyAlignment="1">
      <alignment vertical="center"/>
    </xf>
    <xf numFmtId="185" fontId="8" fillId="0" borderId="7" xfId="2" applyNumberFormat="1" applyFont="1" applyFill="1" applyBorder="1" applyAlignment="1">
      <alignment vertical="center"/>
    </xf>
    <xf numFmtId="185" fontId="5" fillId="0" borderId="0" xfId="2" applyNumberFormat="1" applyFont="1" applyFill="1" applyBorder="1" applyAlignment="1">
      <alignment vertical="center"/>
    </xf>
    <xf numFmtId="185" fontId="8" fillId="0" borderId="7" xfId="2" applyNumberFormat="1" applyFont="1" applyFill="1" applyBorder="1" applyAlignment="1">
      <alignment horizontal="right" vertical="center"/>
    </xf>
    <xf numFmtId="185" fontId="5" fillId="0" borderId="0" xfId="2" applyNumberFormat="1" applyFont="1" applyFill="1" applyBorder="1" applyAlignment="1">
      <alignment horizontal="right" vertical="center"/>
    </xf>
    <xf numFmtId="185" fontId="8" fillId="0" borderId="11" xfId="1" applyNumberFormat="1" applyFont="1" applyBorder="1" applyAlignment="1">
      <alignment vertical="center"/>
    </xf>
    <xf numFmtId="185" fontId="8" fillId="0" borderId="16" xfId="2" applyNumberFormat="1" applyFont="1" applyFill="1" applyBorder="1" applyAlignment="1">
      <alignment horizontal="right" vertical="center"/>
    </xf>
    <xf numFmtId="185" fontId="8" fillId="0" borderId="13" xfId="2" applyNumberFormat="1" applyFont="1" applyFill="1" applyBorder="1" applyAlignment="1">
      <alignment horizontal="right" vertical="center"/>
    </xf>
    <xf numFmtId="0" fontId="29" fillId="0" borderId="0" xfId="1" applyFont="1" applyAlignment="1">
      <alignment vertical="center"/>
    </xf>
    <xf numFmtId="0" fontId="11" fillId="0" borderId="0" xfId="1" applyFont="1" applyAlignment="1">
      <alignment horizontal="right" vertical="center"/>
    </xf>
    <xf numFmtId="185" fontId="8" fillId="0" borderId="9" xfId="2" applyNumberFormat="1" applyFont="1" applyFill="1" applyBorder="1" applyAlignment="1">
      <alignment vertical="center"/>
    </xf>
    <xf numFmtId="185" fontId="8" fillId="0" borderId="24" xfId="2" applyNumberFormat="1" applyFont="1" applyFill="1" applyBorder="1" applyAlignment="1">
      <alignment vertical="center"/>
    </xf>
    <xf numFmtId="185" fontId="8" fillId="0" borderId="100" xfId="2" applyNumberFormat="1" applyFont="1" applyFill="1" applyBorder="1" applyAlignment="1">
      <alignment vertical="center"/>
    </xf>
    <xf numFmtId="185" fontId="8" fillId="0" borderId="100" xfId="2" applyNumberFormat="1" applyFont="1" applyFill="1" applyBorder="1" applyAlignment="1">
      <alignment horizontal="right" vertical="center"/>
    </xf>
    <xf numFmtId="185" fontId="8" fillId="0" borderId="9" xfId="2" applyNumberFormat="1" applyFont="1" applyFill="1" applyBorder="1" applyAlignment="1">
      <alignment horizontal="right" vertical="center"/>
    </xf>
    <xf numFmtId="185" fontId="8" fillId="0" borderId="55" xfId="2" applyNumberFormat="1" applyFont="1" applyFill="1" applyBorder="1" applyAlignment="1">
      <alignment horizontal="right" vertical="center"/>
    </xf>
    <xf numFmtId="185" fontId="5" fillId="0" borderId="44" xfId="2" applyNumberFormat="1" applyFont="1" applyFill="1" applyBorder="1" applyAlignment="1">
      <alignment horizontal="right" vertical="center"/>
    </xf>
    <xf numFmtId="185" fontId="8" fillId="0" borderId="12" xfId="2" applyNumberFormat="1" applyFont="1" applyFill="1" applyBorder="1" applyAlignment="1">
      <alignment vertical="center"/>
    </xf>
    <xf numFmtId="185" fontId="8" fillId="0" borderId="13" xfId="2" applyNumberFormat="1" applyFont="1" applyFill="1" applyBorder="1" applyAlignment="1">
      <alignment vertical="center"/>
    </xf>
    <xf numFmtId="38" fontId="5" fillId="0" borderId="0" xfId="2" applyFont="1" applyFill="1" applyBorder="1" applyAlignment="1">
      <alignment vertical="center"/>
    </xf>
    <xf numFmtId="38" fontId="1" fillId="0" borderId="0" xfId="2" applyFont="1" applyBorder="1" applyAlignment="1">
      <alignment vertical="center"/>
    </xf>
    <xf numFmtId="38" fontId="1" fillId="0" borderId="0" xfId="2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185" fontId="5" fillId="0" borderId="93" xfId="2" applyNumberFormat="1" applyFont="1" applyFill="1" applyBorder="1" applyAlignment="1">
      <alignment vertical="center"/>
    </xf>
    <xf numFmtId="185" fontId="5" fillId="0" borderId="72" xfId="2" applyNumberFormat="1" applyFont="1" applyFill="1" applyBorder="1" applyAlignment="1">
      <alignment vertical="center"/>
    </xf>
    <xf numFmtId="185" fontId="5" fillId="0" borderId="93" xfId="2" applyNumberFormat="1" applyFont="1" applyFill="1" applyBorder="1" applyAlignment="1">
      <alignment horizontal="right" vertical="center"/>
    </xf>
    <xf numFmtId="185" fontId="5" fillId="0" borderId="100" xfId="2" applyNumberFormat="1" applyFont="1" applyFill="1" applyBorder="1" applyAlignment="1">
      <alignment vertical="center"/>
    </xf>
    <xf numFmtId="185" fontId="5" fillId="0" borderId="100" xfId="2" applyNumberFormat="1" applyFont="1" applyFill="1" applyBorder="1" applyAlignment="1">
      <alignment horizontal="right" vertical="center"/>
    </xf>
    <xf numFmtId="185" fontId="5" fillId="0" borderId="111" xfId="2" applyNumberFormat="1" applyFont="1" applyFill="1" applyBorder="1" applyAlignment="1">
      <alignment horizontal="right" vertical="center"/>
    </xf>
    <xf numFmtId="185" fontId="8" fillId="0" borderId="59" xfId="2" applyNumberFormat="1" applyFont="1" applyFill="1" applyBorder="1" applyAlignment="1">
      <alignment horizontal="right" vertical="center"/>
    </xf>
    <xf numFmtId="185" fontId="8" fillId="0" borderId="10" xfId="2" applyNumberFormat="1" applyFont="1" applyFill="1" applyBorder="1" applyAlignment="1">
      <alignment vertical="center"/>
    </xf>
    <xf numFmtId="185" fontId="5" fillId="0" borderId="16" xfId="2" applyNumberFormat="1" applyFont="1" applyFill="1" applyBorder="1" applyAlignment="1">
      <alignment vertical="center"/>
    </xf>
    <xf numFmtId="185" fontId="5" fillId="0" borderId="48" xfId="2" applyNumberFormat="1" applyFont="1" applyFill="1" applyBorder="1" applyAlignment="1">
      <alignment vertical="center"/>
    </xf>
    <xf numFmtId="185" fontId="5" fillId="0" borderId="73" xfId="1" applyNumberFormat="1" applyFont="1" applyBorder="1" applyAlignment="1">
      <alignment vertical="center"/>
    </xf>
    <xf numFmtId="181" fontId="5" fillId="0" borderId="7" xfId="2" applyNumberFormat="1" applyFont="1" applyFill="1" applyBorder="1" applyAlignment="1">
      <alignment horizontal="right" vertical="center"/>
    </xf>
    <xf numFmtId="181" fontId="8" fillId="0" borderId="20" xfId="2" applyNumberFormat="1" applyFont="1" applyFill="1" applyBorder="1" applyAlignment="1">
      <alignment horizontal="right" vertical="center"/>
    </xf>
    <xf numFmtId="193" fontId="5" fillId="0" borderId="7" xfId="2" applyNumberFormat="1" applyFont="1" applyFill="1" applyBorder="1" applyAlignment="1">
      <alignment horizontal="right" vertical="center"/>
    </xf>
    <xf numFmtId="193" fontId="8" fillId="0" borderId="20" xfId="2" applyNumberFormat="1" applyFont="1" applyFill="1" applyBorder="1" applyAlignment="1">
      <alignment horizontal="right" vertical="center"/>
    </xf>
    <xf numFmtId="181" fontId="5" fillId="0" borderId="9" xfId="2" applyNumberFormat="1" applyFont="1" applyFill="1" applyBorder="1" applyAlignment="1">
      <alignment horizontal="right" vertical="center"/>
    </xf>
    <xf numFmtId="181" fontId="8" fillId="0" borderId="24" xfId="2" applyNumberFormat="1" applyFont="1" applyFill="1" applyBorder="1" applyAlignment="1">
      <alignment horizontal="right" vertical="center"/>
    </xf>
    <xf numFmtId="193" fontId="5" fillId="0" borderId="9" xfId="2" applyNumberFormat="1" applyFont="1" applyFill="1" applyBorder="1" applyAlignment="1">
      <alignment horizontal="right" vertical="center"/>
    </xf>
    <xf numFmtId="193" fontId="8" fillId="0" borderId="24" xfId="2" applyNumberFormat="1" applyFont="1" applyFill="1" applyBorder="1" applyAlignment="1">
      <alignment horizontal="right" vertical="center"/>
    </xf>
    <xf numFmtId="193" fontId="5" fillId="0" borderId="16" xfId="2" applyNumberFormat="1" applyFont="1" applyFill="1" applyBorder="1" applyAlignment="1">
      <alignment horizontal="right" vertical="center"/>
    </xf>
    <xf numFmtId="193" fontId="8" fillId="0" borderId="26" xfId="2" applyNumberFormat="1" applyFont="1" applyFill="1" applyBorder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5" fillId="0" borderId="38" xfId="1" applyFont="1" applyBorder="1" applyAlignment="1">
      <alignment horizontal="left" vertical="center"/>
    </xf>
    <xf numFmtId="0" fontId="5" fillId="0" borderId="21" xfId="1" applyFont="1" applyBorder="1" applyAlignment="1">
      <alignment horizontal="left" vertical="center"/>
    </xf>
    <xf numFmtId="185" fontId="8" fillId="0" borderId="26" xfId="2" applyNumberFormat="1" applyFont="1" applyFill="1" applyBorder="1" applyAlignment="1">
      <alignment vertical="center"/>
    </xf>
    <xf numFmtId="192" fontId="5" fillId="0" borderId="4" xfId="1" applyNumberFormat="1" applyFont="1" applyBorder="1" applyAlignment="1">
      <alignment vertical="center"/>
    </xf>
    <xf numFmtId="192" fontId="5" fillId="0" borderId="4" xfId="1" applyNumberFormat="1" applyFont="1" applyBorder="1" applyAlignment="1">
      <alignment horizontal="right" vertical="center"/>
    </xf>
    <xf numFmtId="192" fontId="5" fillId="0" borderId="4" xfId="1" quotePrefix="1" applyNumberFormat="1" applyFont="1" applyBorder="1" applyAlignment="1">
      <alignment horizontal="right" vertical="center"/>
    </xf>
    <xf numFmtId="192" fontId="8" fillId="0" borderId="35" xfId="1" quotePrefix="1" applyNumberFormat="1" applyFont="1" applyBorder="1" applyAlignment="1">
      <alignment horizontal="right" vertical="center"/>
    </xf>
    <xf numFmtId="192" fontId="5" fillId="0" borderId="7" xfId="1" applyNumberFormat="1" applyFont="1" applyBorder="1" applyAlignment="1">
      <alignment vertical="center"/>
    </xf>
    <xf numFmtId="192" fontId="5" fillId="0" borderId="7" xfId="1" quotePrefix="1" applyNumberFormat="1" applyFont="1" applyBorder="1" applyAlignment="1">
      <alignment horizontal="right" vertical="center"/>
    </xf>
    <xf numFmtId="192" fontId="8" fillId="0" borderId="20" xfId="1" quotePrefix="1" applyNumberFormat="1" applyFont="1" applyBorder="1" applyAlignment="1">
      <alignment horizontal="right" vertical="center"/>
    </xf>
    <xf numFmtId="192" fontId="8" fillId="0" borderId="20" xfId="1" applyNumberFormat="1" applyFont="1" applyBorder="1" applyAlignment="1">
      <alignment vertical="center"/>
    </xf>
    <xf numFmtId="194" fontId="1" fillId="0" borderId="0" xfId="1" applyNumberFormat="1" applyAlignment="1">
      <alignment vertical="center"/>
    </xf>
    <xf numFmtId="195" fontId="1" fillId="0" borderId="0" xfId="1" applyNumberFormat="1" applyAlignment="1">
      <alignment vertical="center"/>
    </xf>
    <xf numFmtId="192" fontId="1" fillId="0" borderId="0" xfId="1" applyNumberFormat="1" applyAlignment="1">
      <alignment vertical="center"/>
    </xf>
    <xf numFmtId="0" fontId="5" fillId="0" borderId="46" xfId="1" applyFont="1" applyBorder="1" applyAlignment="1">
      <alignment horizontal="center" vertical="center" textRotation="255"/>
    </xf>
    <xf numFmtId="192" fontId="5" fillId="0" borderId="12" xfId="1" applyNumberFormat="1" applyFont="1" applyBorder="1" applyAlignment="1">
      <alignment vertical="center"/>
    </xf>
    <xf numFmtId="192" fontId="5" fillId="0" borderId="12" xfId="1" applyNumberFormat="1" applyFont="1" applyBorder="1" applyAlignment="1">
      <alignment horizontal="right" vertical="center"/>
    </xf>
    <xf numFmtId="192" fontId="8" fillId="0" borderId="22" xfId="1" applyNumberFormat="1" applyFont="1" applyBorder="1" applyAlignment="1">
      <alignment horizontal="right" vertical="center"/>
    </xf>
    <xf numFmtId="192" fontId="8" fillId="0" borderId="35" xfId="1" applyNumberFormat="1" applyFont="1" applyBorder="1" applyAlignment="1">
      <alignment horizontal="right" vertical="center"/>
    </xf>
    <xf numFmtId="4" fontId="5" fillId="0" borderId="9" xfId="1" applyNumberFormat="1" applyFont="1" applyBorder="1" applyAlignment="1">
      <alignment vertical="center"/>
    </xf>
    <xf numFmtId="4" fontId="5" fillId="0" borderId="9" xfId="1" applyNumberFormat="1" applyFont="1" applyBorder="1" applyAlignment="1">
      <alignment horizontal="right" vertical="center"/>
    </xf>
    <xf numFmtId="4" fontId="8" fillId="0" borderId="24" xfId="1" applyNumberFormat="1" applyFont="1" applyBorder="1" applyAlignment="1">
      <alignment horizontal="right" vertical="center"/>
    </xf>
    <xf numFmtId="192" fontId="5" fillId="0" borderId="9" xfId="1" applyNumberFormat="1" applyFont="1" applyBorder="1" applyAlignment="1">
      <alignment vertical="center"/>
    </xf>
    <xf numFmtId="192" fontId="5" fillId="0" borderId="9" xfId="1" applyNumberFormat="1" applyFont="1" applyBorder="1" applyAlignment="1">
      <alignment horizontal="right" vertical="center"/>
    </xf>
    <xf numFmtId="192" fontId="8" fillId="0" borderId="24" xfId="1" applyNumberFormat="1" applyFont="1" applyBorder="1" applyAlignment="1">
      <alignment horizontal="right" vertical="center"/>
    </xf>
    <xf numFmtId="192" fontId="5" fillId="0" borderId="16" xfId="1" applyNumberFormat="1" applyFont="1" applyBorder="1" applyAlignment="1">
      <alignment vertical="center"/>
    </xf>
    <xf numFmtId="192" fontId="5" fillId="0" borderId="16" xfId="1" applyNumberFormat="1" applyFont="1" applyBorder="1" applyAlignment="1">
      <alignment horizontal="right" vertical="center"/>
    </xf>
    <xf numFmtId="192" fontId="8" fillId="0" borderId="26" xfId="1" applyNumberFormat="1" applyFont="1" applyBorder="1" applyAlignment="1">
      <alignment horizontal="right" vertical="center"/>
    </xf>
    <xf numFmtId="182" fontId="8" fillId="0" borderId="26" xfId="1" applyNumberFormat="1" applyFont="1" applyBorder="1" applyAlignment="1">
      <alignment vertical="center"/>
    </xf>
    <xf numFmtId="182" fontId="5" fillId="0" borderId="22" xfId="1" applyNumberFormat="1" applyFont="1" applyBorder="1" applyAlignment="1">
      <alignment horizontal="center" vertical="center"/>
    </xf>
    <xf numFmtId="182" fontId="8" fillId="0" borderId="45" xfId="1" applyNumberFormat="1" applyFont="1" applyBorder="1" applyAlignment="1">
      <alignment vertical="center"/>
    </xf>
    <xf numFmtId="182" fontId="8" fillId="0" borderId="22" xfId="1" applyNumberFormat="1" applyFont="1" applyBorder="1" applyAlignment="1">
      <alignment vertical="center"/>
    </xf>
    <xf numFmtId="185" fontId="8" fillId="0" borderId="45" xfId="1" applyNumberFormat="1" applyFont="1" applyBorder="1" applyAlignment="1">
      <alignment vertical="center"/>
    </xf>
    <xf numFmtId="182" fontId="5" fillId="0" borderId="83" xfId="1" applyNumberFormat="1" applyFont="1" applyBorder="1" applyAlignment="1">
      <alignment vertical="center"/>
    </xf>
    <xf numFmtId="182" fontId="5" fillId="0" borderId="27" xfId="1" applyNumberFormat="1" applyFont="1" applyBorder="1" applyAlignment="1">
      <alignment vertical="center"/>
    </xf>
    <xf numFmtId="182" fontId="5" fillId="0" borderId="89" xfId="1" applyNumberFormat="1" applyFont="1" applyBorder="1" applyAlignment="1">
      <alignment vertical="center"/>
    </xf>
    <xf numFmtId="182" fontId="5" fillId="0" borderId="89" xfId="1" applyNumberFormat="1" applyFont="1" applyBorder="1" applyAlignment="1">
      <alignment horizontal="left" vertical="center"/>
    </xf>
    <xf numFmtId="182" fontId="5" fillId="0" borderId="90" xfId="1" applyNumberFormat="1" applyFont="1" applyBorder="1" applyAlignment="1">
      <alignment horizontal="left" vertical="center"/>
    </xf>
    <xf numFmtId="182" fontId="5" fillId="0" borderId="51" xfId="1" applyNumberFormat="1" applyFont="1" applyBorder="1" applyAlignment="1">
      <alignment horizontal="left" vertical="center"/>
    </xf>
    <xf numFmtId="182" fontId="5" fillId="0" borderId="93" xfId="1" applyNumberFormat="1" applyFont="1" applyBorder="1" applyAlignment="1">
      <alignment horizontal="left" vertical="center"/>
    </xf>
    <xf numFmtId="182" fontId="5" fillId="0" borderId="82" xfId="1" applyNumberFormat="1" applyFont="1" applyBorder="1" applyAlignment="1">
      <alignment horizontal="left" vertical="center"/>
    </xf>
    <xf numFmtId="182" fontId="5" fillId="0" borderId="70" xfId="1" applyNumberFormat="1" applyFont="1" applyBorder="1" applyAlignment="1">
      <alignment horizontal="left" vertical="center"/>
    </xf>
    <xf numFmtId="182" fontId="5" fillId="0" borderId="77" xfId="1" applyNumberFormat="1" applyFont="1" applyBorder="1" applyAlignment="1">
      <alignment horizontal="left" vertical="center"/>
    </xf>
    <xf numFmtId="182" fontId="5" fillId="0" borderId="17" xfId="1" applyNumberFormat="1" applyFont="1" applyBorder="1" applyAlignment="1">
      <alignment horizontal="left" vertical="center"/>
    </xf>
    <xf numFmtId="182" fontId="5" fillId="0" borderId="68" xfId="1" applyNumberFormat="1" applyFont="1" applyBorder="1" applyAlignment="1">
      <alignment horizontal="left" vertical="center"/>
    </xf>
    <xf numFmtId="182" fontId="5" fillId="0" borderId="27" xfId="1" applyNumberFormat="1" applyFont="1" applyBorder="1" applyAlignment="1">
      <alignment horizontal="center" vertical="center" textRotation="255" shrinkToFit="1"/>
    </xf>
    <xf numFmtId="182" fontId="5" fillId="0" borderId="33" xfId="1" applyNumberFormat="1" applyFont="1" applyBorder="1" applyAlignment="1">
      <alignment vertical="center"/>
    </xf>
    <xf numFmtId="182" fontId="5" fillId="0" borderId="32" xfId="1" applyNumberFormat="1" applyFont="1" applyBorder="1" applyAlignment="1">
      <alignment vertical="center"/>
    </xf>
    <xf numFmtId="182" fontId="5" fillId="0" borderId="28" xfId="1" applyNumberFormat="1" applyFont="1" applyBorder="1" applyAlignment="1">
      <alignment horizontal="center" vertical="center" textRotation="255" shrinkToFit="1"/>
    </xf>
    <xf numFmtId="0" fontId="1" fillId="0" borderId="24" xfId="1" applyBorder="1" applyAlignment="1">
      <alignment vertical="center"/>
    </xf>
    <xf numFmtId="0" fontId="1" fillId="0" borderId="45" xfId="1" applyBorder="1" applyAlignment="1">
      <alignment vertical="center"/>
    </xf>
    <xf numFmtId="0" fontId="1" fillId="0" borderId="30" xfId="1" applyBorder="1" applyAlignment="1">
      <alignment vertical="center"/>
    </xf>
    <xf numFmtId="182" fontId="5" fillId="0" borderId="46" xfId="1" applyNumberFormat="1" applyFont="1" applyBorder="1" applyAlignment="1">
      <alignment horizontal="center" vertical="center" textRotation="255" shrinkToFit="1"/>
    </xf>
    <xf numFmtId="182" fontId="5" fillId="0" borderId="22" xfId="1" applyNumberFormat="1" applyFont="1" applyBorder="1" applyAlignment="1">
      <alignment vertical="center"/>
    </xf>
  </cellXfs>
  <cellStyles count="6">
    <cellStyle name="パーセント 2" xfId="5" xr:uid="{EAC3CFAA-8867-413B-A547-48A73E564E01}"/>
    <cellStyle name="桁区切り 2" xfId="2" xr:uid="{45E12DF7-2E03-4762-A3DF-F98C633F67C5}"/>
    <cellStyle name="標準" xfId="0" builtinId="0"/>
    <cellStyle name="標準 2" xfId="1" xr:uid="{838DB1F1-180D-42A6-858A-B4A3389389B5}"/>
    <cellStyle name="標準_P31 06商業５済" xfId="3" xr:uid="{56FD8F85-1137-4C41-A9FE-55827C291AD9}"/>
    <cellStyle name="標準_Sheet1" xfId="4" xr:uid="{1420FB98-4C13-426C-AAF2-6CE1A5921B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worksheets/sheet34.xml" Type="http://schemas.openxmlformats.org/officeDocument/2006/relationships/worksheet"/><Relationship Id="rId35" Target="worksheets/sheet35.xml" Type="http://schemas.openxmlformats.org/officeDocument/2006/relationships/worksheet"/><Relationship Id="rId36" Target="worksheets/sheet36.xml" Type="http://schemas.openxmlformats.org/officeDocument/2006/relationships/worksheet"/><Relationship Id="rId37" Target="worksheets/sheet37.xml" Type="http://schemas.openxmlformats.org/officeDocument/2006/relationships/worksheet"/><Relationship Id="rId38" Target="worksheets/sheet38.xml" Type="http://schemas.openxmlformats.org/officeDocument/2006/relationships/worksheet"/><Relationship Id="rId39" Target="worksheets/sheet39.xml" Type="http://schemas.openxmlformats.org/officeDocument/2006/relationships/worksheet"/><Relationship Id="rId4" Target="worksheets/sheet4.xml" Type="http://schemas.openxmlformats.org/officeDocument/2006/relationships/worksheet"/><Relationship Id="rId40" Target="worksheets/sheet40.xml" Type="http://schemas.openxmlformats.org/officeDocument/2006/relationships/worksheet"/><Relationship Id="rId41" Target="worksheets/sheet41.xml" Type="http://schemas.openxmlformats.org/officeDocument/2006/relationships/worksheet"/><Relationship Id="rId42" Target="worksheets/sheet42.xml" Type="http://schemas.openxmlformats.org/officeDocument/2006/relationships/worksheet"/><Relationship Id="rId43" Target="worksheets/sheet43.xml" Type="http://schemas.openxmlformats.org/officeDocument/2006/relationships/worksheet"/><Relationship Id="rId44" Target="worksheets/sheet44.xml" Type="http://schemas.openxmlformats.org/officeDocument/2006/relationships/worksheet"/><Relationship Id="rId45" Target="worksheets/sheet45.xml" Type="http://schemas.openxmlformats.org/officeDocument/2006/relationships/worksheet"/><Relationship Id="rId46" Target="worksheets/sheet46.xml" Type="http://schemas.openxmlformats.org/officeDocument/2006/relationships/worksheet"/><Relationship Id="rId47" Target="worksheets/sheet47.xml" Type="http://schemas.openxmlformats.org/officeDocument/2006/relationships/worksheet"/><Relationship Id="rId48" Target="worksheets/sheet48.xml" Type="http://schemas.openxmlformats.org/officeDocument/2006/relationships/worksheet"/><Relationship Id="rId49" Target="worksheets/sheet49.xml" Type="http://schemas.openxmlformats.org/officeDocument/2006/relationships/worksheet"/><Relationship Id="rId5" Target="worksheets/sheet5.xml" Type="http://schemas.openxmlformats.org/officeDocument/2006/relationships/worksheet"/><Relationship Id="rId50" Target="worksheets/sheet50.xml" Type="http://schemas.openxmlformats.org/officeDocument/2006/relationships/worksheet"/><Relationship Id="rId51" Target="worksheets/sheet51.xml" Type="http://schemas.openxmlformats.org/officeDocument/2006/relationships/worksheet"/><Relationship Id="rId52" Target="theme/theme1.xml" Type="http://schemas.openxmlformats.org/officeDocument/2006/relationships/theme"/><Relationship Id="rId53" Target="styles.xml" Type="http://schemas.openxmlformats.org/officeDocument/2006/relationships/styles"/><Relationship Id="rId54" Target="sharedStrings.xml" Type="http://schemas.openxmlformats.org/officeDocument/2006/relationships/sharedStrings"/><Relationship Id="rId55" Target="calcChain.xml" Type="http://schemas.openxmlformats.org/officeDocument/2006/relationships/calcChain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8.bin" Type="http://schemas.openxmlformats.org/officeDocument/2006/relationships/printerSettings"/></Relationships>
</file>

<file path=xl/worksheets/_rels/sheet29.xml.rels><?xml version="1.0" encoding="UTF-8" standalone="yes"?><Relationships xmlns="http://schemas.openxmlformats.org/package/2006/relationships"><Relationship Id="rId1" Target="../printerSettings/printerSettings29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30.xml.rels><?xml version="1.0" encoding="UTF-8" standalone="yes"?><Relationships xmlns="http://schemas.openxmlformats.org/package/2006/relationships"><Relationship Id="rId1" Target="../printerSettings/printerSettings30.bin" Type="http://schemas.openxmlformats.org/officeDocument/2006/relationships/printerSettings"/></Relationships>
</file>

<file path=xl/worksheets/_rels/sheet31.xml.rels><?xml version="1.0" encoding="UTF-8" standalone="yes"?><Relationships xmlns="http://schemas.openxmlformats.org/package/2006/relationships"><Relationship Id="rId1" Target="../printerSettings/printerSettings31.bin" Type="http://schemas.openxmlformats.org/officeDocument/2006/relationships/printerSettings"/></Relationships>
</file>

<file path=xl/worksheets/_rels/sheet32.xml.rels><?xml version="1.0" encoding="UTF-8" standalone="yes"?><Relationships xmlns="http://schemas.openxmlformats.org/package/2006/relationships"><Relationship Id="rId1" Target="../printerSettings/printerSettings3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3.xml.rels><?xml version="1.0" encoding="UTF-8" standalone="yes"?><Relationships xmlns="http://schemas.openxmlformats.org/package/2006/relationships"><Relationship Id="rId1" Target="../printerSettings/printerSettings33.bin" Type="http://schemas.openxmlformats.org/officeDocument/2006/relationships/printerSettings"/><Relationship Id="rId2" Target="../drawings/vmlDrawing3.vml" Type="http://schemas.openxmlformats.org/officeDocument/2006/relationships/vmlDrawing"/><Relationship Id="rId3" Target="../comments3.xml" Type="http://schemas.openxmlformats.org/officeDocument/2006/relationships/comments"/></Relationships>
</file>

<file path=xl/worksheets/_rels/sheet34.xml.rels><?xml version="1.0" encoding="UTF-8" standalone="yes"?><Relationships xmlns="http://schemas.openxmlformats.org/package/2006/relationships"><Relationship Id="rId1" Target="../printerSettings/printerSettings34.bin" Type="http://schemas.openxmlformats.org/officeDocument/2006/relationships/printerSettings"/><Relationship Id="rId2" Target="../drawings/vmlDrawing4.vml" Type="http://schemas.openxmlformats.org/officeDocument/2006/relationships/vmlDrawing"/><Relationship Id="rId3" Target="../comments4.xml" Type="http://schemas.openxmlformats.org/officeDocument/2006/relationships/comments"/></Relationships>
</file>

<file path=xl/worksheets/_rels/sheet35.xml.rels><?xml version="1.0" encoding="UTF-8" standalone="yes"?><Relationships xmlns="http://schemas.openxmlformats.org/package/2006/relationships"><Relationship Id="rId1" Target="../printerSettings/printerSettings35.bin" Type="http://schemas.openxmlformats.org/officeDocument/2006/relationships/printerSettings"/><Relationship Id="rId2" Target="../drawings/vmlDrawing5.vml" Type="http://schemas.openxmlformats.org/officeDocument/2006/relationships/vmlDrawing"/><Relationship Id="rId3" Target="../comments5.xml" Type="http://schemas.openxmlformats.org/officeDocument/2006/relationships/comments"/></Relationships>
</file>

<file path=xl/worksheets/_rels/sheet36.xml.rels><?xml version="1.0" encoding="UTF-8" standalone="yes"?><Relationships xmlns="http://schemas.openxmlformats.org/package/2006/relationships"><Relationship Id="rId1" Target="../printerSettings/printerSettings36.bin" Type="http://schemas.openxmlformats.org/officeDocument/2006/relationships/printerSettings"/></Relationships>
</file>

<file path=xl/worksheets/_rels/sheet37.xml.rels><?xml version="1.0" encoding="UTF-8" standalone="yes"?><Relationships xmlns="http://schemas.openxmlformats.org/package/2006/relationships"><Relationship Id="rId1" Target="../printerSettings/printerSettings37.bin" Type="http://schemas.openxmlformats.org/officeDocument/2006/relationships/printerSettings"/></Relationships>
</file>

<file path=xl/worksheets/_rels/sheet38.xml.rels><?xml version="1.0" encoding="UTF-8" standalone="yes"?><Relationships xmlns="http://schemas.openxmlformats.org/package/2006/relationships"><Relationship Id="rId1" Target="../printerSettings/printerSettings38.bin" Type="http://schemas.openxmlformats.org/officeDocument/2006/relationships/printerSettings"/></Relationships>
</file>

<file path=xl/worksheets/_rels/sheet39.xml.rels><?xml version="1.0" encoding="UTF-8" standalone="yes"?><Relationships xmlns="http://schemas.openxmlformats.org/package/2006/relationships"><Relationship Id="rId1" Target="../printerSettings/printerSettings39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40.xml.rels><?xml version="1.0" encoding="UTF-8" standalone="yes"?><Relationships xmlns="http://schemas.openxmlformats.org/package/2006/relationships"><Relationship Id="rId1" Target="../printerSettings/printerSettings40.bin" Type="http://schemas.openxmlformats.org/officeDocument/2006/relationships/printerSettings"/></Relationships>
</file>

<file path=xl/worksheets/_rels/sheet41.xml.rels><?xml version="1.0" encoding="UTF-8" standalone="yes"?><Relationships xmlns="http://schemas.openxmlformats.org/package/2006/relationships"><Relationship Id="rId1" Target="../printerSettings/printerSettings41.bin" Type="http://schemas.openxmlformats.org/officeDocument/2006/relationships/printerSettings"/></Relationships>
</file>

<file path=xl/worksheets/_rels/sheet42.xml.rels><?xml version="1.0" encoding="UTF-8" standalone="yes"?><Relationships xmlns="http://schemas.openxmlformats.org/package/2006/relationships"><Relationship Id="rId1" Target="../printerSettings/printerSettings42.bin" Type="http://schemas.openxmlformats.org/officeDocument/2006/relationships/printerSettings"/><Relationship Id="rId2" Target="../drawings/vmlDrawing6.vml" Type="http://schemas.openxmlformats.org/officeDocument/2006/relationships/vmlDrawing"/><Relationship Id="rId3" Target="../comments6.xml" Type="http://schemas.openxmlformats.org/officeDocument/2006/relationships/comments"/></Relationships>
</file>

<file path=xl/worksheets/_rels/sheet43.xml.rels><?xml version="1.0" encoding="UTF-8" standalone="yes"?><Relationships xmlns="http://schemas.openxmlformats.org/package/2006/relationships"><Relationship Id="rId1" Target="../printerSettings/printerSettings43.bin" Type="http://schemas.openxmlformats.org/officeDocument/2006/relationships/printerSettings"/></Relationships>
</file>

<file path=xl/worksheets/_rels/sheet44.xml.rels><?xml version="1.0" encoding="UTF-8" standalone="yes"?><Relationships xmlns="http://schemas.openxmlformats.org/package/2006/relationships"><Relationship Id="rId1" Target="../printerSettings/printerSettings44.bin" Type="http://schemas.openxmlformats.org/officeDocument/2006/relationships/printerSettings"/></Relationships>
</file>

<file path=xl/worksheets/_rels/sheet45.xml.rels><?xml version="1.0" encoding="UTF-8" standalone="yes"?><Relationships xmlns="http://schemas.openxmlformats.org/package/2006/relationships"><Relationship Id="rId1" Target="../printerSettings/printerSettings45.bin" Type="http://schemas.openxmlformats.org/officeDocument/2006/relationships/printerSettings"/></Relationships>
</file>

<file path=xl/worksheets/_rels/sheet46.xml.rels><?xml version="1.0" encoding="UTF-8" standalone="yes"?><Relationships xmlns="http://schemas.openxmlformats.org/package/2006/relationships"><Relationship Id="rId1" Target="../printerSettings/printerSettings46.bin" Type="http://schemas.openxmlformats.org/officeDocument/2006/relationships/printerSettings"/></Relationships>
</file>

<file path=xl/worksheets/_rels/sheet47.xml.rels><?xml version="1.0" encoding="UTF-8" standalone="yes"?><Relationships xmlns="http://schemas.openxmlformats.org/package/2006/relationships"><Relationship Id="rId1" Target="../printerSettings/printerSettings47.bin" Type="http://schemas.openxmlformats.org/officeDocument/2006/relationships/printerSettings"/></Relationships>
</file>

<file path=xl/worksheets/_rels/sheet48.xml.rels><?xml version="1.0" encoding="UTF-8" standalone="yes"?><Relationships xmlns="http://schemas.openxmlformats.org/package/2006/relationships"><Relationship Id="rId1" Target="../printerSettings/printerSettings48.bin" Type="http://schemas.openxmlformats.org/officeDocument/2006/relationships/printerSettings"/></Relationships>
</file>

<file path=xl/worksheets/_rels/sheet49.xml.rels><?xml version="1.0" encoding="UTF-8" standalone="yes"?><Relationships xmlns="http://schemas.openxmlformats.org/package/2006/relationships"><Relationship Id="rId1" Target="../printerSettings/printerSettings49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50.xml.rels><?xml version="1.0" encoding="UTF-8" standalone="yes"?><Relationships xmlns="http://schemas.openxmlformats.org/package/2006/relationships"><Relationship Id="rId1" Target="../printerSettings/printerSettings50.bin" Type="http://schemas.openxmlformats.org/officeDocument/2006/relationships/printerSettings"/></Relationships>
</file>

<file path=xl/worksheets/_rels/sheet51.xml.rels><?xml version="1.0" encoding="UTF-8" standalone="yes"?><Relationships xmlns="http://schemas.openxmlformats.org/package/2006/relationships"><Relationship Id="rId1" Target="../printerSettings/printerSettings51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9875A-F1E3-4478-A18D-ABA7C1B386F9}">
  <sheetPr>
    <pageSetUpPr fitToPage="1"/>
  </sheetPr>
  <dimension ref="A1:F55"/>
  <sheetViews>
    <sheetView view="pageBreakPreview" zoomScale="90" zoomScaleNormal="100" zoomScaleSheetLayoutView="90" workbookViewId="0">
      <selection activeCell="D42" sqref="D42"/>
    </sheetView>
  </sheetViews>
  <sheetFormatPr defaultColWidth="6.625" defaultRowHeight="15.6" customHeight="1"/>
  <cols>
    <col min="1" max="1" width="28.5" style="3" customWidth="1"/>
    <col min="2" max="7" width="12" style="3" customWidth="1"/>
    <col min="8" max="16384" width="6.625" style="3"/>
  </cols>
  <sheetData>
    <row r="1" spans="1:6" ht="15" customHeight="1">
      <c r="A1" s="1" t="s">
        <v>0</v>
      </c>
      <c r="B1" s="2"/>
      <c r="C1" s="2"/>
      <c r="D1" s="2"/>
      <c r="E1" s="2"/>
      <c r="F1" s="2"/>
    </row>
    <row r="2" spans="1:6" ht="13.5" customHeight="1">
      <c r="A2" s="2"/>
      <c r="C2" s="4"/>
      <c r="D2" s="4"/>
      <c r="E2" s="4"/>
      <c r="F2" s="4" t="s">
        <v>1</v>
      </c>
    </row>
    <row r="3" spans="1:6" ht="12.75" customHeight="1">
      <c r="A3" s="5"/>
      <c r="B3" s="6" t="s">
        <v>2</v>
      </c>
      <c r="C3" s="6" t="s">
        <v>73</v>
      </c>
      <c r="D3" s="6" t="s">
        <v>79</v>
      </c>
      <c r="E3" s="6" t="s">
        <v>81</v>
      </c>
      <c r="F3" s="57" t="s">
        <v>83</v>
      </c>
    </row>
    <row r="4" spans="1:6" ht="12.75" customHeight="1">
      <c r="A4" s="7" t="s">
        <v>3</v>
      </c>
      <c r="B4" s="8">
        <v>8.81</v>
      </c>
      <c r="C4" s="8">
        <v>8.81</v>
      </c>
      <c r="D4" s="8">
        <v>8.81</v>
      </c>
      <c r="E4" s="8">
        <v>8.81</v>
      </c>
      <c r="F4" s="58">
        <v>8.81</v>
      </c>
    </row>
    <row r="5" spans="1:6" ht="12.75" customHeight="1">
      <c r="A5" s="7" t="s">
        <v>4</v>
      </c>
      <c r="B5" s="9">
        <v>8.81</v>
      </c>
      <c r="C5" s="9">
        <v>8.81</v>
      </c>
      <c r="D5" s="9">
        <v>8.81</v>
      </c>
      <c r="E5" s="9">
        <v>8.81</v>
      </c>
      <c r="F5" s="59">
        <v>8.81</v>
      </c>
    </row>
    <row r="6" spans="1:6" ht="12.75" customHeight="1">
      <c r="A6" s="7" t="s">
        <v>5</v>
      </c>
      <c r="B6" s="11">
        <v>5.34</v>
      </c>
      <c r="C6" s="11">
        <v>5.34</v>
      </c>
      <c r="D6" s="11">
        <v>5.34</v>
      </c>
      <c r="E6" s="11">
        <v>5.34</v>
      </c>
      <c r="F6" s="60">
        <v>5.34</v>
      </c>
    </row>
    <row r="7" spans="1:6" ht="12.75" customHeight="1">
      <c r="A7" s="12" t="s">
        <v>6</v>
      </c>
      <c r="B7" s="13">
        <v>3.47</v>
      </c>
      <c r="C7" s="13">
        <v>3.47</v>
      </c>
      <c r="D7" s="13">
        <v>3.47</v>
      </c>
      <c r="E7" s="13">
        <v>3.47</v>
      </c>
      <c r="F7" s="61">
        <v>3.47</v>
      </c>
    </row>
    <row r="8" spans="1:6" ht="12.75" customHeight="1">
      <c r="A8" s="3" t="s">
        <v>77</v>
      </c>
    </row>
    <row r="9" spans="1:6" ht="12.75" customHeight="1">
      <c r="A9" s="2"/>
      <c r="B9" s="2"/>
      <c r="C9" s="2"/>
      <c r="D9" s="2"/>
      <c r="E9" s="2"/>
      <c r="F9" s="2"/>
    </row>
    <row r="10" spans="1:6" ht="15" customHeight="1">
      <c r="A10" s="1" t="s">
        <v>7</v>
      </c>
      <c r="B10" s="2"/>
      <c r="C10" s="2"/>
      <c r="D10" s="2"/>
      <c r="E10" s="2"/>
      <c r="F10" s="2"/>
    </row>
    <row r="11" spans="1:6" ht="12.75" customHeight="1">
      <c r="A11" s="14"/>
      <c r="C11" s="15"/>
      <c r="D11" s="15"/>
      <c r="E11" s="15"/>
      <c r="F11" s="4" t="s">
        <v>8</v>
      </c>
    </row>
    <row r="12" spans="1:6" ht="12.75" customHeight="1">
      <c r="A12" s="5"/>
      <c r="B12" s="6" t="s">
        <v>2</v>
      </c>
      <c r="C12" s="6" t="s">
        <v>72</v>
      </c>
      <c r="D12" s="6" t="s">
        <v>79</v>
      </c>
      <c r="E12" s="6" t="s">
        <v>84</v>
      </c>
      <c r="F12" s="57" t="s">
        <v>83</v>
      </c>
    </row>
    <row r="13" spans="1:6" ht="12.75" customHeight="1">
      <c r="A13" s="7" t="s">
        <v>10</v>
      </c>
      <c r="B13" s="16">
        <v>5726025</v>
      </c>
      <c r="C13" s="16">
        <v>5725516</v>
      </c>
      <c r="D13" s="16">
        <v>5728338</v>
      </c>
      <c r="E13" s="16">
        <v>5731015</v>
      </c>
      <c r="F13" s="62">
        <v>5731772</v>
      </c>
    </row>
    <row r="14" spans="1:6" ht="12.75" customHeight="1">
      <c r="A14" s="7" t="s">
        <v>11</v>
      </c>
      <c r="B14" s="16">
        <v>580427</v>
      </c>
      <c r="C14" s="16">
        <v>571058</v>
      </c>
      <c r="D14" s="16">
        <v>557970</v>
      </c>
      <c r="E14" s="16">
        <v>542156</v>
      </c>
      <c r="F14" s="62">
        <v>538719</v>
      </c>
    </row>
    <row r="15" spans="1:6" ht="12.75" customHeight="1">
      <c r="A15" s="7" t="s">
        <v>12</v>
      </c>
      <c r="B15" s="16">
        <v>374679</v>
      </c>
      <c r="C15" s="16">
        <v>363851</v>
      </c>
      <c r="D15" s="16">
        <v>357620</v>
      </c>
      <c r="E15" s="16">
        <v>356040</v>
      </c>
      <c r="F15" s="62">
        <v>351936</v>
      </c>
    </row>
    <row r="16" spans="1:6" ht="12.75" customHeight="1">
      <c r="A16" s="7" t="s">
        <v>13</v>
      </c>
      <c r="B16" s="16">
        <v>3527353</v>
      </c>
      <c r="C16" s="16">
        <v>3544182</v>
      </c>
      <c r="D16" s="16">
        <v>3551512</v>
      </c>
      <c r="E16" s="16">
        <v>3570166</v>
      </c>
      <c r="F16" s="62">
        <v>3591701</v>
      </c>
    </row>
    <row r="17" spans="1:6" ht="12.75" customHeight="1">
      <c r="A17" s="7" t="s">
        <v>14</v>
      </c>
      <c r="B17" s="51" t="s">
        <v>22</v>
      </c>
      <c r="C17" s="51" t="s">
        <v>22</v>
      </c>
      <c r="D17" s="51" t="s">
        <v>22</v>
      </c>
      <c r="E17" s="51" t="s">
        <v>22</v>
      </c>
      <c r="F17" s="63" t="s">
        <v>75</v>
      </c>
    </row>
    <row r="18" spans="1:6" ht="12.75" customHeight="1">
      <c r="A18" s="7" t="s">
        <v>15</v>
      </c>
      <c r="B18" s="16">
        <v>427055</v>
      </c>
      <c r="C18" s="16">
        <v>427206</v>
      </c>
      <c r="D18" s="16">
        <v>427290</v>
      </c>
      <c r="E18" s="16">
        <v>427349</v>
      </c>
      <c r="F18" s="62">
        <v>427343</v>
      </c>
    </row>
    <row r="19" spans="1:6" ht="12.75" customHeight="1">
      <c r="A19" s="7" t="s">
        <v>16</v>
      </c>
      <c r="B19" s="16">
        <v>295654</v>
      </c>
      <c r="C19" s="16">
        <v>295437</v>
      </c>
      <c r="D19" s="16">
        <v>295647</v>
      </c>
      <c r="E19" s="16">
        <v>295391</v>
      </c>
      <c r="F19" s="62">
        <v>296512</v>
      </c>
    </row>
    <row r="20" spans="1:6" ht="12.75" customHeight="1">
      <c r="A20" s="17" t="s">
        <v>17</v>
      </c>
      <c r="B20" s="18">
        <v>520857</v>
      </c>
      <c r="C20" s="18">
        <v>523782</v>
      </c>
      <c r="D20" s="18">
        <v>538299</v>
      </c>
      <c r="E20" s="18">
        <v>539913</v>
      </c>
      <c r="F20" s="64">
        <v>525561</v>
      </c>
    </row>
    <row r="21" spans="1:6" ht="13.5" customHeight="1">
      <c r="A21" s="3" t="s">
        <v>18</v>
      </c>
    </row>
    <row r="22" spans="1:6" ht="12.75" customHeight="1">
      <c r="A22" s="2"/>
      <c r="B22" s="2"/>
      <c r="C22" s="2"/>
      <c r="D22" s="2"/>
      <c r="E22" s="2"/>
      <c r="F22" s="2"/>
    </row>
    <row r="23" spans="1:6" ht="15" customHeight="1">
      <c r="A23" s="19" t="s">
        <v>19</v>
      </c>
      <c r="B23" s="2"/>
      <c r="C23" s="2"/>
      <c r="D23" s="2"/>
      <c r="E23" s="2"/>
      <c r="F23" s="2"/>
    </row>
    <row r="24" spans="1:6" ht="13.5" customHeight="1">
      <c r="A24" s="14"/>
      <c r="C24" s="15"/>
      <c r="D24" s="15"/>
      <c r="E24" s="15"/>
      <c r="F24" s="4" t="s">
        <v>20</v>
      </c>
    </row>
    <row r="25" spans="1:6" ht="12.75" customHeight="1">
      <c r="A25" s="5"/>
      <c r="B25" s="6" t="s">
        <v>2</v>
      </c>
      <c r="C25" s="6" t="s">
        <v>73</v>
      </c>
      <c r="D25" s="6" t="s">
        <v>79</v>
      </c>
      <c r="E25" s="6" t="s">
        <v>81</v>
      </c>
      <c r="F25" s="57" t="s">
        <v>83</v>
      </c>
    </row>
    <row r="26" spans="1:6" ht="12.75" customHeight="1">
      <c r="A26" s="7" t="s">
        <v>10</v>
      </c>
      <c r="B26" s="20">
        <v>534</v>
      </c>
      <c r="C26" s="20">
        <v>534</v>
      </c>
      <c r="D26" s="20">
        <v>534</v>
      </c>
      <c r="E26" s="20">
        <v>534</v>
      </c>
      <c r="F26" s="65">
        <v>534</v>
      </c>
    </row>
    <row r="27" spans="1:6" ht="12.75" customHeight="1">
      <c r="A27" s="7" t="s">
        <v>21</v>
      </c>
      <c r="B27" s="21" t="s">
        <v>22</v>
      </c>
      <c r="C27" s="21" t="s">
        <v>22</v>
      </c>
      <c r="D27" s="21" t="s">
        <v>75</v>
      </c>
      <c r="E27" s="54" t="s">
        <v>75</v>
      </c>
      <c r="F27" s="66" t="s">
        <v>75</v>
      </c>
    </row>
    <row r="28" spans="1:6" ht="12.75" customHeight="1">
      <c r="A28" s="7" t="s">
        <v>23</v>
      </c>
      <c r="B28" s="22">
        <v>23.2</v>
      </c>
      <c r="C28" s="22">
        <v>23.2</v>
      </c>
      <c r="D28" s="22">
        <v>23.2</v>
      </c>
      <c r="E28" s="22">
        <v>23.2</v>
      </c>
      <c r="F28" s="67">
        <v>23.2</v>
      </c>
    </row>
    <row r="29" spans="1:6" ht="12.75" customHeight="1">
      <c r="A29" s="7" t="s">
        <v>24</v>
      </c>
      <c r="B29" s="22">
        <v>153.30000000000001</v>
      </c>
      <c r="C29" s="22">
        <v>153.30000000000001</v>
      </c>
      <c r="D29" s="22">
        <v>153.30000000000001</v>
      </c>
      <c r="E29" s="22">
        <v>153.30000000000001</v>
      </c>
      <c r="F29" s="67">
        <v>153.30000000000001</v>
      </c>
    </row>
    <row r="30" spans="1:6" ht="12.75" customHeight="1">
      <c r="A30" s="7" t="s">
        <v>25</v>
      </c>
      <c r="B30" s="22">
        <v>16.5</v>
      </c>
      <c r="C30" s="22">
        <v>16.5</v>
      </c>
      <c r="D30" s="22">
        <v>16.5</v>
      </c>
      <c r="E30" s="22">
        <v>16.5</v>
      </c>
      <c r="F30" s="67">
        <v>16.5</v>
      </c>
    </row>
    <row r="31" spans="1:6" ht="12.75" customHeight="1">
      <c r="A31" s="7" t="s">
        <v>26</v>
      </c>
      <c r="B31" s="22">
        <v>159.9</v>
      </c>
      <c r="C31" s="22">
        <v>159.9</v>
      </c>
      <c r="D31" s="22">
        <v>159.9</v>
      </c>
      <c r="E31" s="22">
        <v>159.9</v>
      </c>
      <c r="F31" s="67">
        <v>159.9</v>
      </c>
    </row>
    <row r="32" spans="1:6" ht="12.75" customHeight="1">
      <c r="A32" s="7" t="s">
        <v>27</v>
      </c>
      <c r="B32" s="22">
        <v>38.799999999999997</v>
      </c>
      <c r="C32" s="22">
        <v>38.799999999999997</v>
      </c>
      <c r="D32" s="22">
        <v>38.799999999999997</v>
      </c>
      <c r="E32" s="22">
        <v>38.799999999999997</v>
      </c>
      <c r="F32" s="67">
        <v>38.799999999999997</v>
      </c>
    </row>
    <row r="33" spans="1:6" ht="12.75" customHeight="1">
      <c r="A33" s="7" t="s">
        <v>28</v>
      </c>
      <c r="B33" s="22">
        <v>17.899999999999999</v>
      </c>
      <c r="C33" s="22">
        <v>17.899999999999999</v>
      </c>
      <c r="D33" s="22">
        <v>17.899999999999999</v>
      </c>
      <c r="E33" s="22">
        <v>17.899999999999999</v>
      </c>
      <c r="F33" s="67">
        <v>17.899999999999999</v>
      </c>
    </row>
    <row r="34" spans="1:6" ht="12.75" customHeight="1">
      <c r="A34" s="7" t="s">
        <v>29</v>
      </c>
      <c r="B34" s="22">
        <v>8.1999999999999993</v>
      </c>
      <c r="C34" s="22">
        <v>8.1999999999999993</v>
      </c>
      <c r="D34" s="22">
        <v>8.1999999999999993</v>
      </c>
      <c r="E34" s="22">
        <v>8.1999999999999993</v>
      </c>
      <c r="F34" s="67">
        <v>8.1999999999999993</v>
      </c>
    </row>
    <row r="35" spans="1:6" ht="12.75" customHeight="1">
      <c r="A35" s="7" t="s">
        <v>30</v>
      </c>
      <c r="B35" s="22">
        <v>17</v>
      </c>
      <c r="C35" s="22">
        <v>17</v>
      </c>
      <c r="D35" s="22">
        <v>17</v>
      </c>
      <c r="E35" s="22">
        <v>17</v>
      </c>
      <c r="F35" s="67">
        <v>17</v>
      </c>
    </row>
    <row r="36" spans="1:6" ht="12.75" customHeight="1">
      <c r="A36" s="7" t="s">
        <v>31</v>
      </c>
      <c r="B36" s="22">
        <v>12.4</v>
      </c>
      <c r="C36" s="22">
        <v>12.4</v>
      </c>
      <c r="D36" s="22">
        <v>12.4</v>
      </c>
      <c r="E36" s="22">
        <v>12.4</v>
      </c>
      <c r="F36" s="67">
        <v>12.4</v>
      </c>
    </row>
    <row r="37" spans="1:6" ht="12.75" customHeight="1">
      <c r="A37" s="7" t="s">
        <v>32</v>
      </c>
      <c r="B37" s="22">
        <v>86.8</v>
      </c>
      <c r="C37" s="22">
        <v>86.8</v>
      </c>
      <c r="D37" s="22">
        <v>86.8</v>
      </c>
      <c r="E37" s="22">
        <v>86.8</v>
      </c>
      <c r="F37" s="67">
        <v>86.8</v>
      </c>
    </row>
    <row r="38" spans="1:6" ht="12.75" customHeight="1">
      <c r="A38" s="12" t="s">
        <v>33</v>
      </c>
      <c r="B38" s="23" t="s">
        <v>22</v>
      </c>
      <c r="C38" s="23" t="s">
        <v>22</v>
      </c>
      <c r="D38" s="23" t="s">
        <v>75</v>
      </c>
      <c r="E38" s="23" t="s">
        <v>75</v>
      </c>
      <c r="F38" s="68" t="s">
        <v>75</v>
      </c>
    </row>
    <row r="39" spans="1:6" ht="13.5" customHeight="1">
      <c r="A39" s="3" t="s">
        <v>34</v>
      </c>
    </row>
    <row r="40" spans="1:6" ht="13.5" customHeight="1"/>
    <row r="41" spans="1:6" ht="15" customHeight="1">
      <c r="A41" s="19" t="s">
        <v>35</v>
      </c>
      <c r="B41" s="2"/>
      <c r="C41" s="2"/>
      <c r="D41" s="2"/>
      <c r="E41" s="2"/>
      <c r="F41" s="2"/>
    </row>
    <row r="42" spans="1:6" ht="13.5" customHeight="1">
      <c r="A42" s="14"/>
      <c r="C42" s="15"/>
      <c r="D42" s="15"/>
      <c r="E42" s="15"/>
      <c r="F42" s="4" t="s">
        <v>36</v>
      </c>
    </row>
    <row r="43" spans="1:6" ht="12.75" customHeight="1">
      <c r="A43" s="5"/>
      <c r="B43" s="6" t="s">
        <v>9</v>
      </c>
      <c r="C43" s="6" t="s">
        <v>72</v>
      </c>
      <c r="D43" s="6" t="s">
        <v>79</v>
      </c>
      <c r="E43" s="6" t="s">
        <v>81</v>
      </c>
      <c r="F43" s="57" t="s">
        <v>83</v>
      </c>
    </row>
    <row r="44" spans="1:6" ht="12.75" customHeight="1">
      <c r="A44" s="7" t="s">
        <v>10</v>
      </c>
      <c r="B44" s="24">
        <v>25.23</v>
      </c>
      <c r="C44" s="24">
        <v>25.23</v>
      </c>
      <c r="D44" s="24">
        <v>25.22</v>
      </c>
      <c r="E44" s="24">
        <v>25.24</v>
      </c>
      <c r="F44" s="81">
        <v>25.24</v>
      </c>
    </row>
    <row r="45" spans="1:6" ht="12.75" customHeight="1">
      <c r="A45" s="7" t="s">
        <v>37</v>
      </c>
      <c r="B45" s="25">
        <v>0.87</v>
      </c>
      <c r="C45" s="25">
        <v>0.87</v>
      </c>
      <c r="D45" s="25">
        <v>0.87</v>
      </c>
      <c r="E45" s="25">
        <v>0.87</v>
      </c>
      <c r="F45" s="82">
        <v>0.87</v>
      </c>
    </row>
    <row r="46" spans="1:6" ht="12.75" customHeight="1">
      <c r="A46" s="7" t="s">
        <v>38</v>
      </c>
      <c r="B46" s="25">
        <v>2.48</v>
      </c>
      <c r="C46" s="25">
        <v>2.48</v>
      </c>
      <c r="D46" s="25">
        <v>2.48</v>
      </c>
      <c r="E46" s="25">
        <v>2.48</v>
      </c>
      <c r="F46" s="82">
        <v>2.48</v>
      </c>
    </row>
    <row r="47" spans="1:6" ht="12.75" customHeight="1">
      <c r="A47" s="7" t="s">
        <v>39</v>
      </c>
      <c r="B47" s="25">
        <v>3.45</v>
      </c>
      <c r="C47" s="25">
        <v>3.45</v>
      </c>
      <c r="D47" s="25">
        <v>3.45</v>
      </c>
      <c r="E47" s="25">
        <v>3.47</v>
      </c>
      <c r="F47" s="82">
        <v>3.47</v>
      </c>
    </row>
    <row r="48" spans="1:6" ht="12.75" customHeight="1">
      <c r="A48" s="7" t="s">
        <v>40</v>
      </c>
      <c r="B48" s="26">
        <v>13.9</v>
      </c>
      <c r="C48" s="26">
        <v>13.9</v>
      </c>
      <c r="D48" s="26">
        <v>13.9</v>
      </c>
      <c r="E48" s="26">
        <v>13.9</v>
      </c>
      <c r="F48" s="83">
        <v>13.9</v>
      </c>
    </row>
    <row r="49" spans="1:6" ht="12.75" customHeight="1">
      <c r="A49" s="7" t="s">
        <v>41</v>
      </c>
      <c r="B49" s="27">
        <v>3.54</v>
      </c>
      <c r="C49" s="27">
        <v>3.54</v>
      </c>
      <c r="D49" s="27">
        <v>3.53</v>
      </c>
      <c r="E49" s="27">
        <v>3.53</v>
      </c>
      <c r="F49" s="84">
        <v>3.53</v>
      </c>
    </row>
    <row r="50" spans="1:6" ht="12.75" customHeight="1">
      <c r="A50" s="17" t="s">
        <v>17</v>
      </c>
      <c r="B50" s="28">
        <v>4.26</v>
      </c>
      <c r="C50" s="28">
        <v>4.26</v>
      </c>
      <c r="D50" s="28">
        <v>4.26</v>
      </c>
      <c r="E50" s="28">
        <v>4.26</v>
      </c>
      <c r="F50" s="85">
        <v>4.26</v>
      </c>
    </row>
    <row r="51" spans="1:6" ht="12.75" customHeight="1">
      <c r="A51" s="12" t="s">
        <v>78</v>
      </c>
      <c r="B51" s="29">
        <v>7.89</v>
      </c>
      <c r="C51" s="29">
        <v>7.93</v>
      </c>
      <c r="D51" s="29">
        <v>7.94</v>
      </c>
      <c r="E51" s="29">
        <v>7.96</v>
      </c>
      <c r="F51" s="86">
        <v>8.01</v>
      </c>
    </row>
    <row r="52" spans="1:6" ht="13.5" customHeight="1">
      <c r="A52" s="30" t="s">
        <v>42</v>
      </c>
    </row>
    <row r="53" spans="1:6" ht="13.5" customHeight="1">
      <c r="A53" s="30" t="s">
        <v>74</v>
      </c>
    </row>
    <row r="54" spans="1:6" ht="13.5" customHeight="1">
      <c r="A54" s="3" t="s">
        <v>43</v>
      </c>
    </row>
    <row r="55" spans="1:6" ht="13.5" customHeight="1">
      <c r="A55" s="3" t="s">
        <v>44</v>
      </c>
    </row>
  </sheetData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4" fitToHeight="0" orientation="portrait" r:id="rId1"/>
  <headerFooter scaleWithDoc="0" alignWithMargins="0">
    <oddHeader>&amp;C&amp;"ＭＳ 明朝,太字"&amp;20 1   土地・気象</oddHeader>
    <oddFooter>&amp;C-1-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D7A6E-DC1C-4622-9BB0-61F51D102E9D}">
  <sheetPr>
    <pageSetUpPr fitToPage="1"/>
  </sheetPr>
  <dimension ref="A1:L52"/>
  <sheetViews>
    <sheetView view="pageBreakPreview" topLeftCell="A8" zoomScale="90" zoomScaleNormal="100" zoomScaleSheetLayoutView="90" workbookViewId="0">
      <selection activeCell="I52" sqref="I52"/>
    </sheetView>
  </sheetViews>
  <sheetFormatPr defaultColWidth="7.5" defaultRowHeight="14.25"/>
  <cols>
    <col min="1" max="1" width="2.75" style="2" customWidth="1"/>
    <col min="2" max="2" width="20.75" style="2" customWidth="1"/>
    <col min="3" max="8" width="13" style="2" customWidth="1"/>
    <col min="9" max="9" width="6.125" style="2" customWidth="1"/>
    <col min="10" max="10" width="5.125" style="2" customWidth="1"/>
    <col min="11" max="11" width="6.625" style="2" customWidth="1"/>
    <col min="12" max="12" width="7.25" style="2" customWidth="1"/>
    <col min="13" max="16384" width="7.5" style="2"/>
  </cols>
  <sheetData>
    <row r="1" spans="1:12" ht="18" customHeight="1">
      <c r="A1" s="196" t="s">
        <v>443</v>
      </c>
      <c r="B1" s="195"/>
      <c r="C1" s="195"/>
      <c r="D1" s="195"/>
      <c r="E1" s="195"/>
    </row>
    <row r="2" spans="1:12" ht="16.5" customHeight="1">
      <c r="A2" s="391" t="s">
        <v>444</v>
      </c>
      <c r="B2" s="391"/>
      <c r="C2" s="391"/>
      <c r="D2" s="391"/>
      <c r="E2" s="391"/>
      <c r="F2" s="391"/>
      <c r="G2" s="391"/>
      <c r="H2" s="576"/>
      <c r="I2" s="576"/>
      <c r="J2" s="576"/>
      <c r="K2" s="576"/>
      <c r="L2" s="576"/>
    </row>
    <row r="3" spans="1:12" ht="17.25" customHeight="1">
      <c r="A3" s="291"/>
      <c r="B3" s="293"/>
      <c r="C3" s="296" t="s">
        <v>188</v>
      </c>
      <c r="D3" s="577" t="s">
        <v>121</v>
      </c>
      <c r="E3" s="577" t="s">
        <v>122</v>
      </c>
      <c r="F3" s="296" t="s">
        <v>123</v>
      </c>
      <c r="G3" s="578" t="s">
        <v>2</v>
      </c>
      <c r="H3" s="195"/>
      <c r="I3" s="195"/>
      <c r="J3" s="195"/>
      <c r="K3" s="195"/>
      <c r="L3" s="195"/>
    </row>
    <row r="4" spans="1:12" ht="16.5" customHeight="1">
      <c r="A4" s="270" t="s">
        <v>445</v>
      </c>
      <c r="B4" s="579" t="s">
        <v>446</v>
      </c>
      <c r="C4" s="580">
        <v>10875</v>
      </c>
      <c r="D4" s="581">
        <v>11740</v>
      </c>
      <c r="E4" s="581">
        <v>12168</v>
      </c>
      <c r="F4" s="580">
        <v>12350</v>
      </c>
      <c r="G4" s="582">
        <v>12956</v>
      </c>
    </row>
    <row r="5" spans="1:12" ht="16.5" customHeight="1">
      <c r="A5" s="271"/>
      <c r="B5" s="175" t="s">
        <v>447</v>
      </c>
      <c r="C5" s="177">
        <v>2301</v>
      </c>
      <c r="D5" s="479">
        <v>2774</v>
      </c>
      <c r="E5" s="479">
        <v>3086</v>
      </c>
      <c r="F5" s="177">
        <v>3351</v>
      </c>
      <c r="G5" s="583">
        <v>4022</v>
      </c>
    </row>
    <row r="6" spans="1:12" ht="16.5" customHeight="1">
      <c r="A6" s="271"/>
      <c r="B6" s="302" t="s">
        <v>448</v>
      </c>
      <c r="C6" s="177">
        <v>2803</v>
      </c>
      <c r="D6" s="479">
        <v>3173</v>
      </c>
      <c r="E6" s="479">
        <v>3382</v>
      </c>
      <c r="F6" s="177">
        <v>3500</v>
      </c>
      <c r="G6" s="583">
        <v>3803</v>
      </c>
    </row>
    <row r="7" spans="1:12" ht="16.5" customHeight="1">
      <c r="A7" s="271"/>
      <c r="B7" s="302" t="s">
        <v>449</v>
      </c>
      <c r="C7" s="320">
        <v>2420</v>
      </c>
      <c r="D7" s="584">
        <v>2540</v>
      </c>
      <c r="E7" s="479">
        <v>2500</v>
      </c>
      <c r="F7" s="177">
        <v>2424</v>
      </c>
      <c r="G7" s="583">
        <v>2419</v>
      </c>
    </row>
    <row r="8" spans="1:12" ht="16.5" customHeight="1">
      <c r="A8" s="271"/>
      <c r="B8" s="302" t="s">
        <v>450</v>
      </c>
      <c r="C8" s="177">
        <v>2008</v>
      </c>
      <c r="D8" s="479">
        <v>2065</v>
      </c>
      <c r="E8" s="479">
        <v>2068</v>
      </c>
      <c r="F8" s="177">
        <v>1964</v>
      </c>
      <c r="G8" s="583">
        <v>1824</v>
      </c>
    </row>
    <row r="9" spans="1:12" ht="16.5" customHeight="1">
      <c r="A9" s="271"/>
      <c r="B9" s="302" t="s">
        <v>451</v>
      </c>
      <c r="C9" s="301">
        <v>794</v>
      </c>
      <c r="D9" s="585">
        <v>707</v>
      </c>
      <c r="E9" s="479">
        <v>697</v>
      </c>
      <c r="F9" s="177">
        <v>729</v>
      </c>
      <c r="G9" s="583">
        <v>618</v>
      </c>
    </row>
    <row r="10" spans="1:12" ht="16.5" customHeight="1">
      <c r="A10" s="271"/>
      <c r="B10" s="302" t="s">
        <v>452</v>
      </c>
      <c r="C10" s="301">
        <v>385</v>
      </c>
      <c r="D10" s="585">
        <v>338</v>
      </c>
      <c r="E10" s="479">
        <v>313</v>
      </c>
      <c r="F10" s="177">
        <v>277</v>
      </c>
      <c r="G10" s="583">
        <v>191</v>
      </c>
    </row>
    <row r="11" spans="1:12" ht="16.5" customHeight="1">
      <c r="A11" s="271"/>
      <c r="B11" s="302" t="s">
        <v>453</v>
      </c>
      <c r="C11" s="301">
        <v>133</v>
      </c>
      <c r="D11" s="585">
        <v>116</v>
      </c>
      <c r="E11" s="479">
        <v>98</v>
      </c>
      <c r="F11" s="177">
        <v>105</v>
      </c>
      <c r="G11" s="583">
        <v>60</v>
      </c>
    </row>
    <row r="12" spans="1:12" ht="16.5" customHeight="1">
      <c r="A12" s="271"/>
      <c r="B12" s="302" t="s">
        <v>454</v>
      </c>
      <c r="C12" s="177">
        <v>26</v>
      </c>
      <c r="D12" s="479">
        <v>19</v>
      </c>
      <c r="E12" s="479">
        <v>19</v>
      </c>
      <c r="F12" s="586" t="s">
        <v>22</v>
      </c>
      <c r="G12" s="587">
        <v>15</v>
      </c>
    </row>
    <row r="13" spans="1:12" ht="16.5" customHeight="1">
      <c r="A13" s="271"/>
      <c r="B13" s="302" t="s">
        <v>455</v>
      </c>
      <c r="C13" s="177">
        <v>2</v>
      </c>
      <c r="D13" s="479">
        <v>7</v>
      </c>
      <c r="E13" s="479">
        <v>4</v>
      </c>
      <c r="F13" s="586" t="s">
        <v>22</v>
      </c>
      <c r="G13" s="587">
        <v>4</v>
      </c>
    </row>
    <row r="14" spans="1:12" ht="16.5" customHeight="1">
      <c r="A14" s="281"/>
      <c r="B14" s="588" t="s">
        <v>456</v>
      </c>
      <c r="C14" s="186">
        <v>3</v>
      </c>
      <c r="D14" s="498">
        <v>1</v>
      </c>
      <c r="E14" s="589">
        <v>1</v>
      </c>
      <c r="F14" s="590" t="s">
        <v>22</v>
      </c>
      <c r="G14" s="591" t="s">
        <v>75</v>
      </c>
    </row>
    <row r="15" spans="1:12" ht="16.5" customHeight="1">
      <c r="A15" s="309" t="s">
        <v>457</v>
      </c>
      <c r="B15" s="311"/>
      <c r="C15" s="592">
        <v>30668</v>
      </c>
      <c r="D15" s="593">
        <v>31600</v>
      </c>
      <c r="E15" s="593">
        <v>31870</v>
      </c>
      <c r="F15" s="592">
        <v>31566</v>
      </c>
      <c r="G15" s="293">
        <v>30993</v>
      </c>
    </row>
    <row r="16" spans="1:12" ht="16.5" customHeight="1">
      <c r="A16" s="309" t="s">
        <v>458</v>
      </c>
      <c r="B16" s="311"/>
      <c r="C16" s="594">
        <v>2.82</v>
      </c>
      <c r="D16" s="595">
        <v>2.69</v>
      </c>
      <c r="E16" s="596">
        <v>2.62</v>
      </c>
      <c r="F16" s="597">
        <v>2.5558999999999998</v>
      </c>
      <c r="G16" s="598">
        <v>2.39</v>
      </c>
    </row>
    <row r="17" spans="1:8">
      <c r="A17" s="194" t="s">
        <v>396</v>
      </c>
      <c r="B17" s="195"/>
      <c r="C17" s="195"/>
      <c r="D17" s="195"/>
      <c r="E17" s="195"/>
    </row>
    <row r="18" spans="1:8" ht="15.75" customHeight="1"/>
    <row r="19" spans="1:8" ht="18" customHeight="1">
      <c r="A19" s="196" t="s">
        <v>459</v>
      </c>
      <c r="B19" s="195"/>
      <c r="C19" s="195"/>
      <c r="D19" s="195"/>
      <c r="E19" s="195"/>
      <c r="F19" s="195"/>
      <c r="G19" s="195"/>
    </row>
    <row r="20" spans="1:8">
      <c r="A20" s="195"/>
      <c r="C20" s="599"/>
      <c r="D20" s="599"/>
      <c r="E20" s="269" t="s">
        <v>460</v>
      </c>
      <c r="F20" s="269"/>
      <c r="G20" s="269"/>
    </row>
    <row r="21" spans="1:8" ht="17.25" customHeight="1">
      <c r="A21" s="506" t="s">
        <v>461</v>
      </c>
      <c r="B21" s="508"/>
      <c r="C21" s="600" t="s">
        <v>9</v>
      </c>
      <c r="D21" s="600" t="s">
        <v>462</v>
      </c>
      <c r="E21" s="600" t="s">
        <v>463</v>
      </c>
      <c r="F21" s="600" t="s">
        <v>464</v>
      </c>
      <c r="G21" s="601" t="s">
        <v>465</v>
      </c>
    </row>
    <row r="22" spans="1:8" ht="16.5" customHeight="1">
      <c r="A22" s="602" t="s">
        <v>466</v>
      </c>
      <c r="B22" s="603"/>
      <c r="C22" s="604">
        <v>1287</v>
      </c>
      <c r="D22" s="604">
        <v>1245</v>
      </c>
      <c r="E22" s="604">
        <v>1212</v>
      </c>
      <c r="F22" s="604">
        <v>1297</v>
      </c>
      <c r="G22" s="605">
        <v>1372</v>
      </c>
      <c r="H22" s="195"/>
    </row>
    <row r="23" spans="1:8" ht="16.5" customHeight="1">
      <c r="A23" s="602" t="s">
        <v>467</v>
      </c>
      <c r="B23" s="606"/>
      <c r="C23" s="607">
        <v>12</v>
      </c>
      <c r="D23" s="607">
        <v>8</v>
      </c>
      <c r="E23" s="607">
        <v>9</v>
      </c>
      <c r="F23" s="607">
        <v>9</v>
      </c>
      <c r="G23" s="608">
        <v>10</v>
      </c>
      <c r="H23" s="195"/>
    </row>
    <row r="24" spans="1:8" ht="16.5" customHeight="1">
      <c r="A24" s="602" t="s">
        <v>468</v>
      </c>
      <c r="B24" s="606"/>
      <c r="C24" s="607">
        <v>24</v>
      </c>
      <c r="D24" s="607">
        <v>23</v>
      </c>
      <c r="E24" s="607">
        <v>23</v>
      </c>
      <c r="F24" s="607">
        <v>27</v>
      </c>
      <c r="G24" s="608">
        <v>31</v>
      </c>
    </row>
    <row r="25" spans="1:8" ht="16.5" customHeight="1">
      <c r="A25" s="602" t="s">
        <v>469</v>
      </c>
      <c r="B25" s="606"/>
      <c r="C25" s="607">
        <v>147</v>
      </c>
      <c r="D25" s="607">
        <v>138</v>
      </c>
      <c r="E25" s="607">
        <v>133</v>
      </c>
      <c r="F25" s="607">
        <v>127</v>
      </c>
      <c r="G25" s="608">
        <v>132</v>
      </c>
    </row>
    <row r="26" spans="1:8" ht="16.5" customHeight="1">
      <c r="A26" s="602" t="s">
        <v>470</v>
      </c>
      <c r="B26" s="606"/>
      <c r="C26" s="607">
        <v>70</v>
      </c>
      <c r="D26" s="607">
        <v>62</v>
      </c>
      <c r="E26" s="607">
        <v>60</v>
      </c>
      <c r="F26" s="607">
        <v>54</v>
      </c>
      <c r="G26" s="608">
        <v>60</v>
      </c>
    </row>
    <row r="27" spans="1:8" ht="16.5" customHeight="1">
      <c r="A27" s="602" t="s">
        <v>471</v>
      </c>
      <c r="B27" s="606"/>
      <c r="C27" s="607" t="s">
        <v>22</v>
      </c>
      <c r="D27" s="607" t="s">
        <v>22</v>
      </c>
      <c r="E27" s="607" t="s">
        <v>22</v>
      </c>
      <c r="F27" s="607" t="s">
        <v>75</v>
      </c>
      <c r="G27" s="608">
        <v>1</v>
      </c>
    </row>
    <row r="28" spans="1:8" ht="16.5" customHeight="1">
      <c r="A28" s="602" t="s">
        <v>472</v>
      </c>
      <c r="B28" s="606"/>
      <c r="C28" s="607">
        <v>3</v>
      </c>
      <c r="D28" s="607">
        <v>2</v>
      </c>
      <c r="E28" s="607">
        <v>1</v>
      </c>
      <c r="F28" s="607">
        <v>6</v>
      </c>
      <c r="G28" s="608">
        <v>10</v>
      </c>
    </row>
    <row r="29" spans="1:8" ht="16.5" customHeight="1">
      <c r="A29" s="602" t="s">
        <v>473</v>
      </c>
      <c r="B29" s="606"/>
      <c r="C29" s="607">
        <v>33</v>
      </c>
      <c r="D29" s="607">
        <v>30</v>
      </c>
      <c r="E29" s="607">
        <v>30</v>
      </c>
      <c r="F29" s="607">
        <v>26</v>
      </c>
      <c r="G29" s="608">
        <v>25</v>
      </c>
    </row>
    <row r="30" spans="1:8" ht="16.5" customHeight="1">
      <c r="A30" s="602" t="s">
        <v>474</v>
      </c>
      <c r="B30" s="606"/>
      <c r="C30" s="607">
        <v>11</v>
      </c>
      <c r="D30" s="607">
        <v>10</v>
      </c>
      <c r="E30" s="607">
        <v>11</v>
      </c>
      <c r="F30" s="607">
        <v>15</v>
      </c>
      <c r="G30" s="608">
        <v>14</v>
      </c>
    </row>
    <row r="31" spans="1:8" ht="16.5" customHeight="1">
      <c r="A31" s="602" t="s">
        <v>475</v>
      </c>
      <c r="B31" s="606"/>
      <c r="C31" s="607">
        <v>4</v>
      </c>
      <c r="D31" s="607">
        <v>2</v>
      </c>
      <c r="E31" s="607">
        <v>2</v>
      </c>
      <c r="F31" s="607">
        <v>1</v>
      </c>
      <c r="G31" s="608">
        <v>2</v>
      </c>
    </row>
    <row r="32" spans="1:8" ht="16.5" customHeight="1">
      <c r="A32" s="602" t="s">
        <v>476</v>
      </c>
      <c r="B32" s="609"/>
      <c r="C32" s="607">
        <v>58</v>
      </c>
      <c r="D32" s="607">
        <v>50</v>
      </c>
      <c r="E32" s="607">
        <v>48</v>
      </c>
      <c r="F32" s="607">
        <v>43</v>
      </c>
      <c r="G32" s="608">
        <v>47</v>
      </c>
    </row>
    <row r="33" spans="1:7" ht="16.5" customHeight="1">
      <c r="A33" s="610" t="s">
        <v>477</v>
      </c>
      <c r="B33" s="611"/>
      <c r="C33" s="607">
        <v>682</v>
      </c>
      <c r="D33" s="607">
        <v>701</v>
      </c>
      <c r="E33" s="607">
        <v>723</v>
      </c>
      <c r="F33" s="607">
        <v>778</v>
      </c>
      <c r="G33" s="608">
        <v>818</v>
      </c>
    </row>
    <row r="34" spans="1:7" ht="16.5" customHeight="1">
      <c r="A34" s="612" t="s">
        <v>478</v>
      </c>
      <c r="B34" s="606"/>
      <c r="C34" s="607">
        <v>34</v>
      </c>
      <c r="D34" s="613">
        <v>27</v>
      </c>
      <c r="E34" s="613">
        <v>25</v>
      </c>
      <c r="F34" s="607">
        <v>25</v>
      </c>
      <c r="G34" s="614">
        <v>24</v>
      </c>
    </row>
    <row r="35" spans="1:7" ht="16.5" customHeight="1">
      <c r="A35" s="602" t="s">
        <v>479</v>
      </c>
      <c r="B35" s="606"/>
      <c r="C35" s="607">
        <v>6</v>
      </c>
      <c r="D35" s="607">
        <v>3</v>
      </c>
      <c r="E35" s="607">
        <v>6</v>
      </c>
      <c r="F35" s="607">
        <v>7</v>
      </c>
      <c r="G35" s="608">
        <v>6</v>
      </c>
    </row>
    <row r="36" spans="1:7" ht="16.5" customHeight="1">
      <c r="A36" s="602" t="s">
        <v>480</v>
      </c>
      <c r="B36" s="606"/>
      <c r="C36" s="607">
        <v>153</v>
      </c>
      <c r="D36" s="607">
        <v>148</v>
      </c>
      <c r="E36" s="607">
        <v>97</v>
      </c>
      <c r="F36" s="607">
        <v>118</v>
      </c>
      <c r="G36" s="608">
        <v>124</v>
      </c>
    </row>
    <row r="37" spans="1:7">
      <c r="A37" s="615" t="s">
        <v>481</v>
      </c>
      <c r="B37" s="17"/>
      <c r="C37" s="616">
        <v>50</v>
      </c>
      <c r="D37" s="616">
        <v>41</v>
      </c>
      <c r="E37" s="616">
        <v>44</v>
      </c>
      <c r="F37" s="616">
        <v>61</v>
      </c>
      <c r="G37" s="617">
        <v>68</v>
      </c>
    </row>
    <row r="38" spans="1:7">
      <c r="A38" s="194" t="s">
        <v>482</v>
      </c>
      <c r="B38" s="195"/>
      <c r="E38" s="49"/>
    </row>
    <row r="39" spans="1:7">
      <c r="A39" s="3"/>
    </row>
    <row r="51" spans="1:12">
      <c r="B51" s="14"/>
      <c r="C51" s="14"/>
      <c r="D51" s="14"/>
      <c r="K51" s="56"/>
      <c r="L51" s="56"/>
    </row>
    <row r="52" spans="1:12">
      <c r="A52" s="49"/>
    </row>
  </sheetData>
  <mergeCells count="4">
    <mergeCell ref="A2:G2"/>
    <mergeCell ref="A4:A14"/>
    <mergeCell ref="E20:G20"/>
    <mergeCell ref="A21:B21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4" orientation="portrait" r:id="rId1"/>
  <headerFooter alignWithMargins="0">
    <oddHeader>&amp;C&amp;"ＭＳ 明朝,太字"&amp;20 ２　人　　口</oddHeader>
    <oddFooter>&amp;C-10-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1F57C-4D86-43C6-B524-A3BD9300C9E2}">
  <sheetPr>
    <pageSetUpPr fitToPage="1"/>
  </sheetPr>
  <dimension ref="A1:L52"/>
  <sheetViews>
    <sheetView view="pageBreakPreview" zoomScale="90" zoomScaleNormal="100" zoomScaleSheetLayoutView="90" workbookViewId="0">
      <selection activeCell="I52" sqref="I52"/>
    </sheetView>
  </sheetViews>
  <sheetFormatPr defaultColWidth="7.5" defaultRowHeight="14.25"/>
  <cols>
    <col min="1" max="1" width="2.75" style="2" customWidth="1"/>
    <col min="2" max="2" width="3.25" style="2" customWidth="1"/>
    <col min="3" max="4" width="3.625" style="2" customWidth="1"/>
    <col min="5" max="5" width="22.75" style="2" customWidth="1"/>
    <col min="6" max="10" width="10.625" style="2" customWidth="1"/>
    <col min="11" max="11" width="6.625" style="2" customWidth="1"/>
    <col min="12" max="12" width="7.25" style="2" customWidth="1"/>
    <col min="13" max="16384" width="7.5" style="2"/>
  </cols>
  <sheetData>
    <row r="1" spans="1:12" ht="18" customHeight="1">
      <c r="A1" s="196" t="s">
        <v>483</v>
      </c>
      <c r="B1" s="195"/>
      <c r="C1" s="195"/>
      <c r="D1" s="195"/>
      <c r="E1" s="195"/>
    </row>
    <row r="2" spans="1:12" ht="16.5" customHeight="1">
      <c r="A2" s="557" t="s">
        <v>128</v>
      </c>
      <c r="B2" s="557"/>
      <c r="C2" s="557"/>
      <c r="D2" s="557"/>
      <c r="E2" s="557"/>
      <c r="F2" s="557"/>
      <c r="G2" s="557"/>
      <c r="H2" s="557"/>
      <c r="I2" s="557"/>
      <c r="J2" s="557"/>
      <c r="K2" s="576"/>
      <c r="L2" s="576"/>
    </row>
    <row r="3" spans="1:12" ht="17.25" customHeight="1">
      <c r="A3" s="309"/>
      <c r="B3" s="599"/>
      <c r="C3" s="599"/>
      <c r="D3" s="599"/>
      <c r="E3" s="311"/>
      <c r="F3" s="618" t="s">
        <v>188</v>
      </c>
      <c r="G3" s="619" t="s">
        <v>484</v>
      </c>
      <c r="H3" s="471" t="s">
        <v>211</v>
      </c>
      <c r="I3" s="471" t="s">
        <v>212</v>
      </c>
      <c r="J3" s="298" t="s">
        <v>2</v>
      </c>
      <c r="K3" s="162"/>
      <c r="L3" s="195"/>
    </row>
    <row r="4" spans="1:12" ht="17.25" customHeight="1">
      <c r="A4" s="291" t="s">
        <v>485</v>
      </c>
      <c r="B4" s="292"/>
      <c r="C4" s="292"/>
      <c r="D4" s="292"/>
      <c r="E4" s="293"/>
      <c r="F4" s="620">
        <v>30870</v>
      </c>
      <c r="G4" s="292">
        <v>31961</v>
      </c>
      <c r="H4" s="592">
        <f>H6+H5+H38</f>
        <v>32302</v>
      </c>
      <c r="I4" s="592">
        <v>32118</v>
      </c>
      <c r="J4" s="293">
        <v>31710</v>
      </c>
    </row>
    <row r="5" spans="1:12" ht="17.25" customHeight="1">
      <c r="A5" s="309" t="s">
        <v>486</v>
      </c>
      <c r="B5" s="599"/>
      <c r="C5" s="599"/>
      <c r="D5" s="599"/>
      <c r="E5" s="311"/>
      <c r="F5" s="185">
        <v>10285</v>
      </c>
      <c r="G5" s="599">
        <v>11101</v>
      </c>
      <c r="H5" s="186">
        <v>11302</v>
      </c>
      <c r="I5" s="186">
        <v>10840</v>
      </c>
      <c r="J5" s="311">
        <v>10188</v>
      </c>
    </row>
    <row r="6" spans="1:12" ht="17.25" customHeight="1">
      <c r="A6" s="509" t="s">
        <v>487</v>
      </c>
      <c r="B6" s="162" t="s">
        <v>243</v>
      </c>
      <c r="C6" s="300"/>
      <c r="D6" s="300"/>
      <c r="E6" s="299"/>
      <c r="F6" s="127">
        <v>20530</v>
      </c>
      <c r="G6" s="300">
        <v>20634</v>
      </c>
      <c r="H6" s="301">
        <f>H7+H10</f>
        <v>20236</v>
      </c>
      <c r="I6" s="301">
        <f t="shared" ref="I6:J6" si="0">I7+I10</f>
        <v>19731</v>
      </c>
      <c r="J6" s="302">
        <f t="shared" si="0"/>
        <v>19894</v>
      </c>
    </row>
    <row r="7" spans="1:12" ht="17.25" customHeight="1">
      <c r="A7" s="516"/>
      <c r="B7" s="162"/>
      <c r="C7" s="161" t="s">
        <v>488</v>
      </c>
      <c r="D7" s="300"/>
      <c r="E7" s="299"/>
      <c r="F7" s="127">
        <v>9924</v>
      </c>
      <c r="G7" s="585">
        <v>9844</v>
      </c>
      <c r="H7" s="301">
        <v>9184</v>
      </c>
      <c r="I7" s="301">
        <v>8757</v>
      </c>
      <c r="J7" s="299">
        <v>8814</v>
      </c>
    </row>
    <row r="8" spans="1:12" ht="17.25" customHeight="1">
      <c r="A8" s="516"/>
      <c r="B8" s="162"/>
      <c r="C8" s="161"/>
      <c r="D8" s="131" t="s">
        <v>489</v>
      </c>
      <c r="E8" s="299"/>
      <c r="F8" s="127">
        <v>1844</v>
      </c>
      <c r="G8" s="300">
        <v>1525</v>
      </c>
      <c r="H8" s="301">
        <v>1331</v>
      </c>
      <c r="I8" s="301">
        <v>1293</v>
      </c>
      <c r="J8" s="299">
        <v>1318</v>
      </c>
    </row>
    <row r="9" spans="1:12" ht="17.25" customHeight="1">
      <c r="A9" s="516"/>
      <c r="B9" s="162"/>
      <c r="C9" s="131"/>
      <c r="D9" s="131" t="s">
        <v>490</v>
      </c>
      <c r="E9" s="299"/>
      <c r="F9" s="127">
        <v>8080</v>
      </c>
      <c r="G9" s="300">
        <v>8319</v>
      </c>
      <c r="H9" s="301">
        <v>7853</v>
      </c>
      <c r="I9" s="301">
        <v>7464</v>
      </c>
      <c r="J9" s="299">
        <v>7496</v>
      </c>
    </row>
    <row r="10" spans="1:12" ht="17.25" customHeight="1">
      <c r="A10" s="516"/>
      <c r="B10" s="162"/>
      <c r="C10" s="161" t="s">
        <v>491</v>
      </c>
      <c r="D10" s="300"/>
      <c r="E10" s="299"/>
      <c r="F10" s="127">
        <v>10606</v>
      </c>
      <c r="G10" s="300">
        <v>10790</v>
      </c>
      <c r="H10" s="301">
        <f>H11+H32</f>
        <v>11052</v>
      </c>
      <c r="I10" s="301">
        <f t="shared" ref="I10:J10" si="1">I11+I32</f>
        <v>10974</v>
      </c>
      <c r="J10" s="175">
        <f t="shared" si="1"/>
        <v>11080</v>
      </c>
    </row>
    <row r="11" spans="1:12" ht="17.25" customHeight="1">
      <c r="A11" s="516"/>
      <c r="B11" s="162"/>
      <c r="C11" s="161"/>
      <c r="D11" s="161" t="s">
        <v>492</v>
      </c>
      <c r="E11" s="299"/>
      <c r="F11" s="176">
        <v>10206</v>
      </c>
      <c r="G11" s="300">
        <v>10372</v>
      </c>
      <c r="H11" s="301">
        <v>10599</v>
      </c>
      <c r="I11" s="301">
        <v>10448</v>
      </c>
      <c r="J11" s="299">
        <v>10539</v>
      </c>
    </row>
    <row r="12" spans="1:12" ht="17.25" customHeight="1">
      <c r="A12" s="516"/>
      <c r="B12" s="162"/>
      <c r="C12" s="161"/>
      <c r="D12" s="161"/>
      <c r="E12" s="302" t="s">
        <v>493</v>
      </c>
      <c r="F12" s="176">
        <v>4974</v>
      </c>
      <c r="G12" s="479">
        <v>4906</v>
      </c>
      <c r="H12" s="301">
        <v>4944</v>
      </c>
      <c r="I12" s="301">
        <v>4743</v>
      </c>
      <c r="J12" s="299">
        <v>4667</v>
      </c>
    </row>
    <row r="13" spans="1:12" ht="17.25" customHeight="1">
      <c r="A13" s="516"/>
      <c r="B13" s="162"/>
      <c r="C13" s="161"/>
      <c r="D13" s="161"/>
      <c r="E13" s="302" t="s">
        <v>494</v>
      </c>
      <c r="F13" s="127">
        <v>2408</v>
      </c>
      <c r="G13" s="585">
        <v>2349</v>
      </c>
      <c r="H13" s="301">
        <v>2444</v>
      </c>
      <c r="I13" s="301">
        <v>2402</v>
      </c>
      <c r="J13" s="299">
        <v>2418</v>
      </c>
    </row>
    <row r="14" spans="1:12" ht="17.25" customHeight="1">
      <c r="A14" s="516"/>
      <c r="B14" s="162"/>
      <c r="C14" s="161"/>
      <c r="D14" s="161"/>
      <c r="E14" s="302" t="s">
        <v>495</v>
      </c>
      <c r="F14" s="127">
        <v>823</v>
      </c>
      <c r="G14" s="585">
        <v>902</v>
      </c>
      <c r="H14" s="301">
        <v>900</v>
      </c>
      <c r="I14" s="301">
        <v>903</v>
      </c>
      <c r="J14" s="299">
        <v>905</v>
      </c>
    </row>
    <row r="15" spans="1:12" ht="17.25" customHeight="1">
      <c r="A15" s="516"/>
      <c r="B15" s="162"/>
      <c r="C15" s="161"/>
      <c r="D15" s="161"/>
      <c r="E15" s="302" t="s">
        <v>496</v>
      </c>
      <c r="F15" s="127">
        <v>351</v>
      </c>
      <c r="G15" s="585">
        <v>441</v>
      </c>
      <c r="H15" s="301">
        <v>488</v>
      </c>
      <c r="I15" s="301">
        <v>470</v>
      </c>
      <c r="J15" s="299">
        <v>470</v>
      </c>
    </row>
    <row r="16" spans="1:12" ht="17.25" customHeight="1">
      <c r="A16" s="516"/>
      <c r="B16" s="162"/>
      <c r="C16" s="161"/>
      <c r="D16" s="161"/>
      <c r="E16" s="302" t="s">
        <v>497</v>
      </c>
      <c r="F16" s="127">
        <v>243</v>
      </c>
      <c r="G16" s="585">
        <v>254</v>
      </c>
      <c r="H16" s="301">
        <v>249</v>
      </c>
      <c r="I16" s="301">
        <v>251</v>
      </c>
      <c r="J16" s="299">
        <v>304</v>
      </c>
    </row>
    <row r="17" spans="1:10" ht="17.25" customHeight="1">
      <c r="A17" s="516"/>
      <c r="B17" s="162"/>
      <c r="C17" s="161"/>
      <c r="D17" s="161"/>
      <c r="E17" s="302" t="s">
        <v>498</v>
      </c>
      <c r="F17" s="127">
        <v>273</v>
      </c>
      <c r="G17" s="585">
        <v>319</v>
      </c>
      <c r="H17" s="301">
        <v>312</v>
      </c>
      <c r="I17" s="301">
        <v>336</v>
      </c>
      <c r="J17" s="299">
        <v>368</v>
      </c>
    </row>
    <row r="18" spans="1:10" ht="17.25" customHeight="1">
      <c r="A18" s="516"/>
      <c r="B18" s="162"/>
      <c r="C18" s="161"/>
      <c r="D18" s="161"/>
      <c r="E18" s="302" t="s">
        <v>499</v>
      </c>
      <c r="F18" s="621"/>
      <c r="G18" s="479">
        <v>483</v>
      </c>
      <c r="H18" s="301">
        <v>459</v>
      </c>
      <c r="I18" s="301">
        <v>475</v>
      </c>
      <c r="J18" s="299">
        <v>531</v>
      </c>
    </row>
    <row r="19" spans="1:10" ht="17.25" customHeight="1">
      <c r="A19" s="516"/>
      <c r="B19" s="162"/>
      <c r="C19" s="161"/>
      <c r="D19" s="161"/>
      <c r="E19" s="302" t="s">
        <v>500</v>
      </c>
      <c r="F19" s="127">
        <v>174</v>
      </c>
      <c r="G19" s="622" t="s">
        <v>501</v>
      </c>
      <c r="H19" s="623" t="s">
        <v>501</v>
      </c>
      <c r="I19" s="623" t="s">
        <v>502</v>
      </c>
      <c r="J19" s="624" t="s">
        <v>502</v>
      </c>
    </row>
    <row r="20" spans="1:10" ht="17.25" customHeight="1">
      <c r="A20" s="516"/>
      <c r="B20" s="162"/>
      <c r="C20" s="161"/>
      <c r="D20" s="161"/>
      <c r="E20" s="302" t="s">
        <v>503</v>
      </c>
      <c r="F20" s="127">
        <v>189</v>
      </c>
      <c r="G20" s="622">
        <v>199</v>
      </c>
      <c r="H20" s="301">
        <v>260</v>
      </c>
      <c r="I20" s="301">
        <v>244</v>
      </c>
      <c r="J20" s="299">
        <v>239</v>
      </c>
    </row>
    <row r="21" spans="1:10" ht="17.25" customHeight="1">
      <c r="A21" s="516"/>
      <c r="B21" s="162"/>
      <c r="C21" s="161"/>
      <c r="D21" s="161"/>
      <c r="E21" s="302" t="s">
        <v>504</v>
      </c>
      <c r="F21" s="127">
        <v>175</v>
      </c>
      <c r="G21" s="622">
        <v>230</v>
      </c>
      <c r="H21" s="301">
        <v>252</v>
      </c>
      <c r="I21" s="301">
        <v>266</v>
      </c>
      <c r="J21" s="299">
        <v>286</v>
      </c>
    </row>
    <row r="22" spans="1:10" ht="17.25" customHeight="1">
      <c r="A22" s="516"/>
      <c r="B22" s="162"/>
      <c r="C22" s="161"/>
      <c r="D22" s="161"/>
      <c r="E22" s="302" t="s">
        <v>505</v>
      </c>
      <c r="F22" s="127">
        <v>178</v>
      </c>
      <c r="G22" s="622" t="s">
        <v>501</v>
      </c>
      <c r="H22" s="623" t="s">
        <v>501</v>
      </c>
      <c r="I22" s="623" t="s">
        <v>502</v>
      </c>
      <c r="J22" s="624" t="s">
        <v>502</v>
      </c>
    </row>
    <row r="23" spans="1:10" ht="17.25" customHeight="1">
      <c r="A23" s="516"/>
      <c r="B23" s="162"/>
      <c r="C23" s="161"/>
      <c r="D23" s="161"/>
      <c r="E23" s="302" t="s">
        <v>506</v>
      </c>
      <c r="F23" s="127">
        <v>132</v>
      </c>
      <c r="G23" s="622" t="s">
        <v>501</v>
      </c>
      <c r="H23" s="623" t="s">
        <v>501</v>
      </c>
      <c r="I23" s="623" t="s">
        <v>502</v>
      </c>
      <c r="J23" s="624" t="s">
        <v>502</v>
      </c>
    </row>
    <row r="24" spans="1:10" ht="17.25" customHeight="1">
      <c r="A24" s="516"/>
      <c r="B24" s="162"/>
      <c r="C24" s="161"/>
      <c r="D24" s="161"/>
      <c r="E24" s="302" t="s">
        <v>507</v>
      </c>
      <c r="F24" s="127">
        <v>72</v>
      </c>
      <c r="G24" s="622">
        <v>64</v>
      </c>
      <c r="H24" s="301">
        <v>66</v>
      </c>
      <c r="I24" s="301">
        <v>76</v>
      </c>
      <c r="J24" s="299">
        <v>89</v>
      </c>
    </row>
    <row r="25" spans="1:10" ht="17.25" customHeight="1">
      <c r="A25" s="516"/>
      <c r="B25" s="162"/>
      <c r="C25" s="161"/>
      <c r="D25" s="161"/>
      <c r="E25" s="302" t="s">
        <v>508</v>
      </c>
      <c r="F25" s="621"/>
      <c r="G25" s="625">
        <v>88</v>
      </c>
      <c r="H25" s="301">
        <v>87</v>
      </c>
      <c r="I25" s="301">
        <v>100</v>
      </c>
      <c r="J25" s="299">
        <v>100</v>
      </c>
    </row>
    <row r="26" spans="1:10" ht="17.25" customHeight="1">
      <c r="A26" s="516"/>
      <c r="B26" s="162"/>
      <c r="C26" s="161"/>
      <c r="D26" s="161"/>
      <c r="E26" s="302" t="s">
        <v>509</v>
      </c>
      <c r="F26" s="127">
        <v>51</v>
      </c>
      <c r="G26" s="622" t="s">
        <v>510</v>
      </c>
      <c r="H26" s="623" t="s">
        <v>510</v>
      </c>
      <c r="I26" s="623" t="s">
        <v>510</v>
      </c>
      <c r="J26" s="624" t="s">
        <v>510</v>
      </c>
    </row>
    <row r="27" spans="1:10" ht="17.25" customHeight="1">
      <c r="A27" s="516"/>
      <c r="B27" s="162"/>
      <c r="C27" s="161"/>
      <c r="D27" s="161"/>
      <c r="E27" s="302" t="s">
        <v>511</v>
      </c>
      <c r="F27" s="127">
        <v>23</v>
      </c>
      <c r="G27" s="622" t="s">
        <v>512</v>
      </c>
      <c r="H27" s="623" t="s">
        <v>512</v>
      </c>
      <c r="I27" s="623" t="s">
        <v>513</v>
      </c>
      <c r="J27" s="624" t="s">
        <v>513</v>
      </c>
    </row>
    <row r="28" spans="1:10" ht="17.25" customHeight="1">
      <c r="A28" s="516"/>
      <c r="B28" s="162"/>
      <c r="C28" s="161"/>
      <c r="D28" s="161"/>
      <c r="E28" s="302" t="s">
        <v>514</v>
      </c>
      <c r="F28" s="127">
        <v>22</v>
      </c>
      <c r="G28" s="622">
        <v>29</v>
      </c>
      <c r="H28" s="301">
        <v>22</v>
      </c>
      <c r="I28" s="301">
        <v>30</v>
      </c>
      <c r="J28" s="299">
        <v>24</v>
      </c>
    </row>
    <row r="29" spans="1:10" ht="17.25" customHeight="1">
      <c r="A29" s="516"/>
      <c r="B29" s="162"/>
      <c r="C29" s="161"/>
      <c r="D29" s="161"/>
      <c r="E29" s="302" t="s">
        <v>515</v>
      </c>
      <c r="F29" s="127">
        <v>28</v>
      </c>
      <c r="G29" s="622">
        <v>28</v>
      </c>
      <c r="H29" s="301">
        <v>35</v>
      </c>
      <c r="I29" s="301">
        <v>59</v>
      </c>
      <c r="J29" s="299">
        <v>50</v>
      </c>
    </row>
    <row r="30" spans="1:10" ht="17.25" customHeight="1">
      <c r="A30" s="516"/>
      <c r="B30" s="162"/>
      <c r="C30" s="161"/>
      <c r="D30" s="161"/>
      <c r="E30" s="302" t="s">
        <v>516</v>
      </c>
      <c r="F30" s="127">
        <v>14</v>
      </c>
      <c r="G30" s="622" t="s">
        <v>510</v>
      </c>
      <c r="H30" s="623" t="s">
        <v>510</v>
      </c>
      <c r="I30" s="623" t="s">
        <v>510</v>
      </c>
      <c r="J30" s="624" t="s">
        <v>510</v>
      </c>
    </row>
    <row r="31" spans="1:10" ht="17.25" customHeight="1">
      <c r="A31" s="516"/>
      <c r="B31" s="162"/>
      <c r="C31" s="161"/>
      <c r="D31" s="131"/>
      <c r="E31" s="302" t="s">
        <v>517</v>
      </c>
      <c r="F31" s="176">
        <v>76</v>
      </c>
      <c r="G31" s="585">
        <v>80</v>
      </c>
      <c r="H31" s="301">
        <v>81</v>
      </c>
      <c r="I31" s="301">
        <v>93</v>
      </c>
      <c r="J31" s="299">
        <v>88</v>
      </c>
    </row>
    <row r="32" spans="1:10" ht="17.25" customHeight="1">
      <c r="A32" s="516"/>
      <c r="B32" s="162"/>
      <c r="C32" s="161"/>
      <c r="D32" s="161" t="s">
        <v>518</v>
      </c>
      <c r="E32" s="299"/>
      <c r="F32" s="176">
        <v>400</v>
      </c>
      <c r="G32" s="585">
        <v>418</v>
      </c>
      <c r="H32" s="301">
        <v>453</v>
      </c>
      <c r="I32" s="301">
        <v>526</v>
      </c>
      <c r="J32" s="299">
        <v>541</v>
      </c>
    </row>
    <row r="33" spans="1:10" ht="17.25" customHeight="1">
      <c r="A33" s="516"/>
      <c r="B33" s="162"/>
      <c r="C33" s="161"/>
      <c r="D33" s="161"/>
      <c r="E33" s="302" t="s">
        <v>519</v>
      </c>
      <c r="F33" s="127">
        <v>164</v>
      </c>
      <c r="G33" s="585">
        <v>180</v>
      </c>
      <c r="H33" s="301">
        <v>200</v>
      </c>
      <c r="I33" s="301">
        <v>232</v>
      </c>
      <c r="J33" s="299">
        <v>249</v>
      </c>
    </row>
    <row r="34" spans="1:10" ht="17.25" customHeight="1">
      <c r="A34" s="516"/>
      <c r="B34" s="162"/>
      <c r="C34" s="161"/>
      <c r="D34" s="161"/>
      <c r="E34" s="175" t="s">
        <v>520</v>
      </c>
      <c r="F34" s="176">
        <v>182</v>
      </c>
      <c r="G34" s="585">
        <v>200</v>
      </c>
      <c r="H34" s="301">
        <v>214</v>
      </c>
      <c r="I34" s="301">
        <v>221</v>
      </c>
      <c r="J34" s="299">
        <v>235</v>
      </c>
    </row>
    <row r="35" spans="1:10" ht="17.25" customHeight="1">
      <c r="A35" s="516"/>
      <c r="B35" s="162"/>
      <c r="C35" s="161"/>
      <c r="D35" s="161"/>
      <c r="E35" s="302" t="s">
        <v>521</v>
      </c>
      <c r="F35" s="127">
        <v>13</v>
      </c>
      <c r="G35" s="585">
        <v>13</v>
      </c>
      <c r="H35" s="301">
        <v>12</v>
      </c>
      <c r="I35" s="301">
        <v>19</v>
      </c>
      <c r="J35" s="299">
        <v>19</v>
      </c>
    </row>
    <row r="36" spans="1:10" ht="17.25" customHeight="1">
      <c r="A36" s="516"/>
      <c r="B36" s="162"/>
      <c r="C36" s="161"/>
      <c r="D36" s="161"/>
      <c r="E36" s="302" t="s">
        <v>522</v>
      </c>
      <c r="F36" s="127">
        <v>8</v>
      </c>
      <c r="G36" s="585">
        <v>4</v>
      </c>
      <c r="H36" s="301">
        <v>4</v>
      </c>
      <c r="I36" s="301">
        <v>5</v>
      </c>
      <c r="J36" s="299">
        <v>9</v>
      </c>
    </row>
    <row r="37" spans="1:10" ht="17.25" customHeight="1">
      <c r="A37" s="520"/>
      <c r="B37" s="309"/>
      <c r="C37" s="310"/>
      <c r="D37" s="310"/>
      <c r="E37" s="184" t="s">
        <v>523</v>
      </c>
      <c r="F37" s="185">
        <v>33</v>
      </c>
      <c r="G37" s="498">
        <v>21</v>
      </c>
      <c r="H37" s="186">
        <v>23</v>
      </c>
      <c r="I37" s="186">
        <v>49</v>
      </c>
      <c r="J37" s="311">
        <v>29</v>
      </c>
    </row>
    <row r="38" spans="1:10" ht="17.25" customHeight="1">
      <c r="A38" s="309" t="s">
        <v>524</v>
      </c>
      <c r="B38" s="599"/>
      <c r="C38" s="599"/>
      <c r="D38" s="599"/>
      <c r="E38" s="311"/>
      <c r="F38" s="185">
        <v>55</v>
      </c>
      <c r="G38" s="599">
        <v>226</v>
      </c>
      <c r="H38" s="186">
        <v>764</v>
      </c>
      <c r="I38" s="186">
        <v>1547</v>
      </c>
      <c r="J38" s="499">
        <v>1628</v>
      </c>
    </row>
    <row r="39" spans="1:10" s="3" customFormat="1">
      <c r="A39" s="194" t="s">
        <v>396</v>
      </c>
      <c r="B39" s="194"/>
      <c r="C39" s="194"/>
      <c r="D39" s="194"/>
      <c r="E39" s="194"/>
      <c r="F39" s="194"/>
      <c r="G39" s="194"/>
      <c r="H39" s="194"/>
      <c r="I39" s="194"/>
      <c r="J39" s="195"/>
    </row>
    <row r="51" spans="1:12">
      <c r="B51" s="14"/>
      <c r="C51" s="14"/>
      <c r="D51" s="14"/>
    </row>
    <row r="52" spans="1:12">
      <c r="A52" s="49"/>
      <c r="K52" s="56"/>
      <c r="L52" s="56"/>
    </row>
  </sheetData>
  <mergeCells count="2">
    <mergeCell ref="A2:J2"/>
    <mergeCell ref="A6:A37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3" orientation="portrait" r:id="rId1"/>
  <headerFooter alignWithMargins="0">
    <oddHeader>&amp;C&amp;"ＭＳ 明朝,太字"&amp;20 ２　人　　口</oddHeader>
    <oddFooter>&amp;C-11-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87D61-59C0-4E53-9455-88B901DCF611}">
  <sheetPr>
    <pageSetUpPr fitToPage="1"/>
  </sheetPr>
  <dimension ref="A1:L52"/>
  <sheetViews>
    <sheetView view="pageBreakPreview" zoomScale="90" zoomScaleNormal="100" zoomScaleSheetLayoutView="90" workbookViewId="0">
      <selection activeCell="I52" sqref="I52"/>
    </sheetView>
  </sheetViews>
  <sheetFormatPr defaultColWidth="7.5" defaultRowHeight="14.25"/>
  <cols>
    <col min="1" max="1" width="2.75" style="2" customWidth="1"/>
    <col min="2" max="2" width="3.25" style="2" customWidth="1"/>
    <col min="3" max="4" width="3.625" style="2" customWidth="1"/>
    <col min="5" max="5" width="22.375" style="2" customWidth="1"/>
    <col min="6" max="6" width="10.625" style="2" customWidth="1"/>
    <col min="7" max="7" width="10.625" style="644" customWidth="1"/>
    <col min="8" max="10" width="10.625" style="2" customWidth="1"/>
    <col min="11" max="11" width="6.625" style="2" customWidth="1"/>
    <col min="12" max="12" width="7.25" style="2" customWidth="1"/>
    <col min="13" max="16384" width="7.5" style="2"/>
  </cols>
  <sheetData>
    <row r="1" spans="1:12" ht="18" customHeight="1">
      <c r="A1" s="196" t="s">
        <v>525</v>
      </c>
      <c r="B1" s="195"/>
      <c r="C1" s="195"/>
      <c r="D1" s="195"/>
      <c r="E1" s="195"/>
      <c r="F1" s="195"/>
      <c r="G1" s="626"/>
      <c r="H1" s="195"/>
      <c r="I1" s="195"/>
      <c r="J1" s="627"/>
    </row>
    <row r="2" spans="1:12" ht="16.5" customHeight="1">
      <c r="A2" s="599"/>
      <c r="B2" s="599"/>
      <c r="C2" s="599"/>
      <c r="D2" s="599"/>
      <c r="E2" s="599"/>
      <c r="F2" s="599"/>
      <c r="G2" s="628"/>
      <c r="H2" s="629"/>
      <c r="I2" s="629"/>
      <c r="J2" s="629"/>
      <c r="K2" s="576"/>
      <c r="L2" s="576"/>
    </row>
    <row r="3" spans="1:12" ht="17.25" customHeight="1">
      <c r="A3" s="291"/>
      <c r="B3" s="292"/>
      <c r="C3" s="292"/>
      <c r="D3" s="292"/>
      <c r="E3" s="293"/>
      <c r="F3" s="294" t="s">
        <v>188</v>
      </c>
      <c r="G3" s="630" t="s">
        <v>210</v>
      </c>
      <c r="H3" s="296" t="s">
        <v>211</v>
      </c>
      <c r="I3" s="296" t="s">
        <v>212</v>
      </c>
      <c r="J3" s="298" t="s">
        <v>2</v>
      </c>
      <c r="K3" s="195"/>
      <c r="L3" s="195"/>
    </row>
    <row r="4" spans="1:12" ht="17.25" customHeight="1">
      <c r="A4" s="631" t="s">
        <v>485</v>
      </c>
      <c r="B4" s="632"/>
      <c r="C4" s="632"/>
      <c r="D4" s="632"/>
      <c r="E4" s="633"/>
      <c r="F4" s="185">
        <v>30141</v>
      </c>
      <c r="G4" s="634">
        <v>31565</v>
      </c>
      <c r="H4" s="592">
        <f>H5+H6+H39</f>
        <v>31578</v>
      </c>
      <c r="I4" s="592">
        <f t="shared" ref="I4:J4" si="0">I5+I6+I39</f>
        <v>31155</v>
      </c>
      <c r="J4" s="635">
        <f t="shared" si="0"/>
        <v>30482</v>
      </c>
    </row>
    <row r="5" spans="1:12" ht="17.25" customHeight="1">
      <c r="A5" s="309" t="s">
        <v>526</v>
      </c>
      <c r="B5" s="599"/>
      <c r="C5" s="599"/>
      <c r="D5" s="599"/>
      <c r="E5" s="311"/>
      <c r="F5" s="185">
        <v>10285</v>
      </c>
      <c r="G5" s="634">
        <v>11101</v>
      </c>
      <c r="H5" s="592">
        <v>11302</v>
      </c>
      <c r="I5" s="592">
        <v>10840</v>
      </c>
      <c r="J5" s="635">
        <v>10188</v>
      </c>
    </row>
    <row r="6" spans="1:12" ht="17.25" customHeight="1">
      <c r="A6" s="636" t="s">
        <v>527</v>
      </c>
      <c r="B6" s="162" t="s">
        <v>243</v>
      </c>
      <c r="C6" s="300"/>
      <c r="D6" s="300"/>
      <c r="E6" s="299"/>
      <c r="F6" s="127">
        <v>19802</v>
      </c>
      <c r="G6" s="637">
        <v>20241</v>
      </c>
      <c r="H6" s="301">
        <f>H7+H10</f>
        <v>19512</v>
      </c>
      <c r="I6" s="301">
        <f>I7+I10</f>
        <v>18768</v>
      </c>
      <c r="J6" s="638">
        <v>18666</v>
      </c>
    </row>
    <row r="7" spans="1:12" ht="17.25" customHeight="1">
      <c r="A7" s="639"/>
      <c r="B7" s="162"/>
      <c r="C7" s="161" t="s">
        <v>528</v>
      </c>
      <c r="D7" s="300"/>
      <c r="E7" s="299"/>
      <c r="F7" s="127">
        <v>9924</v>
      </c>
      <c r="G7" s="637">
        <v>9844</v>
      </c>
      <c r="H7" s="301">
        <v>9184</v>
      </c>
      <c r="I7" s="301">
        <v>8757</v>
      </c>
      <c r="J7" s="302">
        <v>8814</v>
      </c>
    </row>
    <row r="8" spans="1:12" ht="17.25" customHeight="1">
      <c r="A8" s="639"/>
      <c r="B8" s="162"/>
      <c r="C8" s="161"/>
      <c r="D8" s="131" t="s">
        <v>529</v>
      </c>
      <c r="E8" s="299"/>
      <c r="F8" s="127">
        <v>1844</v>
      </c>
      <c r="G8" s="637">
        <v>1525</v>
      </c>
      <c r="H8" s="301">
        <v>1331</v>
      </c>
      <c r="I8" s="301">
        <v>1293</v>
      </c>
      <c r="J8" s="302">
        <v>1318</v>
      </c>
    </row>
    <row r="9" spans="1:12" ht="17.25" customHeight="1">
      <c r="A9" s="639"/>
      <c r="B9" s="162"/>
      <c r="C9" s="131"/>
      <c r="D9" s="131" t="s">
        <v>490</v>
      </c>
      <c r="E9" s="299"/>
      <c r="F9" s="127">
        <v>8080</v>
      </c>
      <c r="G9" s="637">
        <v>8319</v>
      </c>
      <c r="H9" s="301">
        <v>7853</v>
      </c>
      <c r="I9" s="301">
        <v>7464</v>
      </c>
      <c r="J9" s="302">
        <v>7496</v>
      </c>
    </row>
    <row r="10" spans="1:12" ht="17.25" customHeight="1">
      <c r="A10" s="639"/>
      <c r="B10" s="162"/>
      <c r="C10" s="161" t="s">
        <v>530</v>
      </c>
      <c r="D10" s="300"/>
      <c r="E10" s="299"/>
      <c r="F10" s="127">
        <v>9878</v>
      </c>
      <c r="G10" s="637">
        <v>10397</v>
      </c>
      <c r="H10" s="301">
        <v>10328</v>
      </c>
      <c r="I10" s="301">
        <v>10011</v>
      </c>
      <c r="J10" s="299">
        <v>9852</v>
      </c>
    </row>
    <row r="11" spans="1:12" ht="17.25" customHeight="1">
      <c r="A11" s="639"/>
      <c r="B11" s="162"/>
      <c r="C11" s="161"/>
      <c r="D11" s="161" t="s">
        <v>531</v>
      </c>
      <c r="E11" s="299"/>
      <c r="F11" s="127">
        <v>9799</v>
      </c>
      <c r="G11" s="637">
        <v>10294</v>
      </c>
      <c r="H11" s="301">
        <v>10254</v>
      </c>
      <c r="I11" s="301">
        <v>9901</v>
      </c>
      <c r="J11" s="299">
        <v>9775</v>
      </c>
    </row>
    <row r="12" spans="1:12" ht="17.25" customHeight="1">
      <c r="A12" s="639"/>
      <c r="B12" s="162"/>
      <c r="C12" s="161"/>
      <c r="D12" s="161"/>
      <c r="E12" s="302" t="s">
        <v>493</v>
      </c>
      <c r="F12" s="176">
        <v>3471</v>
      </c>
      <c r="G12" s="637">
        <v>3713</v>
      </c>
      <c r="H12" s="301">
        <v>3624</v>
      </c>
      <c r="I12" s="301">
        <v>3456</v>
      </c>
      <c r="J12" s="299">
        <v>3142</v>
      </c>
    </row>
    <row r="13" spans="1:12" ht="17.25" customHeight="1">
      <c r="A13" s="639"/>
      <c r="B13" s="162"/>
      <c r="C13" s="161"/>
      <c r="D13" s="161"/>
      <c r="E13" s="302" t="s">
        <v>494</v>
      </c>
      <c r="F13" s="127">
        <v>2733</v>
      </c>
      <c r="G13" s="637">
        <v>2818</v>
      </c>
      <c r="H13" s="301">
        <v>2817</v>
      </c>
      <c r="I13" s="301">
        <v>2669</v>
      </c>
      <c r="J13" s="299">
        <v>2764</v>
      </c>
    </row>
    <row r="14" spans="1:12" ht="17.25" customHeight="1">
      <c r="A14" s="639"/>
      <c r="B14" s="162"/>
      <c r="C14" s="161"/>
      <c r="D14" s="161"/>
      <c r="E14" s="302" t="s">
        <v>495</v>
      </c>
      <c r="F14" s="127">
        <v>830</v>
      </c>
      <c r="G14" s="637">
        <v>885</v>
      </c>
      <c r="H14" s="301">
        <v>909</v>
      </c>
      <c r="I14" s="301">
        <v>939</v>
      </c>
      <c r="J14" s="299">
        <v>951</v>
      </c>
    </row>
    <row r="15" spans="1:12" ht="17.25" customHeight="1">
      <c r="A15" s="639"/>
      <c r="B15" s="162"/>
      <c r="C15" s="161"/>
      <c r="D15" s="161"/>
      <c r="E15" s="302" t="s">
        <v>497</v>
      </c>
      <c r="F15" s="127">
        <v>749</v>
      </c>
      <c r="G15" s="637">
        <v>788</v>
      </c>
      <c r="H15" s="301">
        <v>785</v>
      </c>
      <c r="I15" s="301">
        <v>783</v>
      </c>
      <c r="J15" s="299">
        <v>809</v>
      </c>
    </row>
    <row r="16" spans="1:12" ht="17.25" customHeight="1">
      <c r="A16" s="639"/>
      <c r="B16" s="162"/>
      <c r="C16" s="161"/>
      <c r="D16" s="161"/>
      <c r="E16" s="302" t="s">
        <v>496</v>
      </c>
      <c r="F16" s="127">
        <v>432</v>
      </c>
      <c r="G16" s="637">
        <v>429</v>
      </c>
      <c r="H16" s="301">
        <v>440</v>
      </c>
      <c r="I16" s="301">
        <v>421</v>
      </c>
      <c r="J16" s="299">
        <v>454</v>
      </c>
    </row>
    <row r="17" spans="1:10" ht="17.25" customHeight="1">
      <c r="A17" s="639"/>
      <c r="B17" s="162"/>
      <c r="C17" s="161"/>
      <c r="D17" s="161"/>
      <c r="E17" s="302" t="s">
        <v>499</v>
      </c>
      <c r="F17" s="640"/>
      <c r="G17" s="625">
        <v>720</v>
      </c>
      <c r="H17" s="301">
        <v>674</v>
      </c>
      <c r="I17" s="301">
        <v>660</v>
      </c>
      <c r="J17" s="299">
        <v>637</v>
      </c>
    </row>
    <row r="18" spans="1:10" ht="17.25" customHeight="1">
      <c r="A18" s="639"/>
      <c r="B18" s="162"/>
      <c r="C18" s="161"/>
      <c r="D18" s="161"/>
      <c r="E18" s="302" t="s">
        <v>500</v>
      </c>
      <c r="F18" s="176">
        <v>343</v>
      </c>
      <c r="G18" s="622" t="s">
        <v>501</v>
      </c>
      <c r="H18" s="623" t="s">
        <v>501</v>
      </c>
      <c r="I18" s="623" t="s">
        <v>502</v>
      </c>
      <c r="J18" s="624" t="s">
        <v>502</v>
      </c>
    </row>
    <row r="19" spans="1:10" ht="17.25" customHeight="1">
      <c r="A19" s="639"/>
      <c r="B19" s="162"/>
      <c r="C19" s="161"/>
      <c r="D19" s="161"/>
      <c r="E19" s="302" t="s">
        <v>498</v>
      </c>
      <c r="F19" s="127">
        <v>247</v>
      </c>
      <c r="G19" s="622">
        <v>267</v>
      </c>
      <c r="H19" s="301">
        <v>319</v>
      </c>
      <c r="I19" s="301">
        <v>289</v>
      </c>
      <c r="J19" s="299">
        <v>330</v>
      </c>
    </row>
    <row r="20" spans="1:10" ht="17.25" customHeight="1">
      <c r="A20" s="639"/>
      <c r="B20" s="162"/>
      <c r="C20" s="161"/>
      <c r="D20" s="161"/>
      <c r="E20" s="302" t="s">
        <v>506</v>
      </c>
      <c r="F20" s="127">
        <v>253</v>
      </c>
      <c r="G20" s="622" t="s">
        <v>501</v>
      </c>
      <c r="H20" s="623" t="s">
        <v>501</v>
      </c>
      <c r="I20" s="623" t="s">
        <v>502</v>
      </c>
      <c r="J20" s="624" t="s">
        <v>502</v>
      </c>
    </row>
    <row r="21" spans="1:10" ht="17.25" customHeight="1">
      <c r="A21" s="639"/>
      <c r="B21" s="162"/>
      <c r="C21" s="161"/>
      <c r="D21" s="161"/>
      <c r="E21" s="302" t="s">
        <v>505</v>
      </c>
      <c r="F21" s="127">
        <v>150</v>
      </c>
      <c r="G21" s="622" t="s">
        <v>501</v>
      </c>
      <c r="H21" s="623" t="s">
        <v>501</v>
      </c>
      <c r="I21" s="623" t="s">
        <v>502</v>
      </c>
      <c r="J21" s="624" t="s">
        <v>502</v>
      </c>
    </row>
    <row r="22" spans="1:10" ht="17.25" customHeight="1">
      <c r="A22" s="639"/>
      <c r="B22" s="162"/>
      <c r="C22" s="161"/>
      <c r="D22" s="161"/>
      <c r="E22" s="302" t="s">
        <v>504</v>
      </c>
      <c r="F22" s="127">
        <v>130</v>
      </c>
      <c r="G22" s="622">
        <v>153</v>
      </c>
      <c r="H22" s="301">
        <v>169</v>
      </c>
      <c r="I22" s="301">
        <v>152</v>
      </c>
      <c r="J22" s="299">
        <v>163</v>
      </c>
    </row>
    <row r="23" spans="1:10" ht="17.25" customHeight="1">
      <c r="A23" s="639"/>
      <c r="B23" s="162"/>
      <c r="C23" s="161"/>
      <c r="D23" s="161"/>
      <c r="E23" s="302" t="s">
        <v>508</v>
      </c>
      <c r="F23" s="640"/>
      <c r="G23" s="622">
        <v>220</v>
      </c>
      <c r="H23" s="301">
        <v>162</v>
      </c>
      <c r="I23" s="301">
        <v>154</v>
      </c>
      <c r="J23" s="299">
        <v>161</v>
      </c>
    </row>
    <row r="24" spans="1:10" ht="17.25" customHeight="1">
      <c r="A24" s="639"/>
      <c r="B24" s="162"/>
      <c r="C24" s="161"/>
      <c r="D24" s="161"/>
      <c r="E24" s="302" t="s">
        <v>509</v>
      </c>
      <c r="F24" s="176">
        <v>114</v>
      </c>
      <c r="G24" s="637" t="s">
        <v>532</v>
      </c>
      <c r="H24" s="623" t="s">
        <v>532</v>
      </c>
      <c r="I24" s="623" t="s">
        <v>532</v>
      </c>
      <c r="J24" s="624" t="s">
        <v>532</v>
      </c>
    </row>
    <row r="25" spans="1:10" ht="17.25" customHeight="1">
      <c r="A25" s="639"/>
      <c r="B25" s="162"/>
      <c r="C25" s="161"/>
      <c r="D25" s="161"/>
      <c r="E25" s="302" t="s">
        <v>507</v>
      </c>
      <c r="F25" s="127">
        <v>74</v>
      </c>
      <c r="G25" s="637">
        <v>64</v>
      </c>
      <c r="H25" s="301">
        <v>68</v>
      </c>
      <c r="I25" s="301">
        <v>65</v>
      </c>
      <c r="J25" s="299">
        <v>51</v>
      </c>
    </row>
    <row r="26" spans="1:10" ht="17.25" customHeight="1">
      <c r="A26" s="639"/>
      <c r="B26" s="162"/>
      <c r="C26" s="161"/>
      <c r="D26" s="161"/>
      <c r="E26" s="302" t="s">
        <v>515</v>
      </c>
      <c r="F26" s="127">
        <v>60</v>
      </c>
      <c r="G26" s="637">
        <v>44</v>
      </c>
      <c r="H26" s="301">
        <v>66</v>
      </c>
      <c r="I26" s="301">
        <v>69</v>
      </c>
      <c r="J26" s="299">
        <v>94</v>
      </c>
    </row>
    <row r="27" spans="1:10" ht="17.25" customHeight="1">
      <c r="A27" s="639"/>
      <c r="B27" s="162"/>
      <c r="C27" s="161"/>
      <c r="D27" s="161"/>
      <c r="E27" s="302" t="s">
        <v>503</v>
      </c>
      <c r="F27" s="127">
        <v>34</v>
      </c>
      <c r="G27" s="637">
        <v>47</v>
      </c>
      <c r="H27" s="301">
        <v>96</v>
      </c>
      <c r="I27" s="301">
        <v>112</v>
      </c>
      <c r="J27" s="299">
        <v>110</v>
      </c>
    </row>
    <row r="28" spans="1:10" ht="17.25" customHeight="1">
      <c r="A28" s="639"/>
      <c r="B28" s="162"/>
      <c r="C28" s="161"/>
      <c r="D28" s="161"/>
      <c r="E28" s="302" t="s">
        <v>514</v>
      </c>
      <c r="F28" s="127">
        <v>41</v>
      </c>
      <c r="G28" s="637">
        <v>62</v>
      </c>
      <c r="H28" s="301">
        <v>60</v>
      </c>
      <c r="I28" s="301">
        <v>56</v>
      </c>
      <c r="J28" s="299">
        <v>58</v>
      </c>
    </row>
    <row r="29" spans="1:10" ht="17.25" customHeight="1">
      <c r="A29" s="639"/>
      <c r="B29" s="162"/>
      <c r="C29" s="161"/>
      <c r="D29" s="161"/>
      <c r="E29" s="302" t="s">
        <v>511</v>
      </c>
      <c r="F29" s="127">
        <v>20</v>
      </c>
      <c r="G29" s="637" t="s">
        <v>512</v>
      </c>
      <c r="H29" s="623" t="s">
        <v>512</v>
      </c>
      <c r="I29" s="623" t="s">
        <v>512</v>
      </c>
      <c r="J29" s="624" t="s">
        <v>512</v>
      </c>
    </row>
    <row r="30" spans="1:10" ht="17.25" customHeight="1">
      <c r="A30" s="639"/>
      <c r="B30" s="162"/>
      <c r="C30" s="161"/>
      <c r="D30" s="161"/>
      <c r="E30" s="302" t="s">
        <v>516</v>
      </c>
      <c r="F30" s="127">
        <v>22</v>
      </c>
      <c r="G30" s="637" t="s">
        <v>532</v>
      </c>
      <c r="H30" s="623" t="s">
        <v>532</v>
      </c>
      <c r="I30" s="623" t="s">
        <v>532</v>
      </c>
      <c r="J30" s="624" t="s">
        <v>532</v>
      </c>
    </row>
    <row r="31" spans="1:10" ht="17.25" customHeight="1">
      <c r="A31" s="639"/>
      <c r="B31" s="162"/>
      <c r="C31" s="161"/>
      <c r="D31" s="161"/>
      <c r="E31" s="302" t="s">
        <v>533</v>
      </c>
      <c r="F31" s="127">
        <v>34</v>
      </c>
      <c r="G31" s="637" t="s">
        <v>532</v>
      </c>
      <c r="H31" s="623" t="s">
        <v>532</v>
      </c>
      <c r="I31" s="623" t="s">
        <v>532</v>
      </c>
      <c r="J31" s="624" t="s">
        <v>532</v>
      </c>
    </row>
    <row r="32" spans="1:10" ht="17.25" customHeight="1">
      <c r="A32" s="639"/>
      <c r="B32" s="162"/>
      <c r="C32" s="161"/>
      <c r="D32" s="161"/>
      <c r="E32" s="302" t="s">
        <v>534</v>
      </c>
      <c r="F32" s="127">
        <v>8</v>
      </c>
      <c r="G32" s="637">
        <v>16</v>
      </c>
      <c r="H32" s="641" t="s">
        <v>535</v>
      </c>
      <c r="I32" s="623" t="s">
        <v>535</v>
      </c>
      <c r="J32" s="624" t="s">
        <v>535</v>
      </c>
    </row>
    <row r="33" spans="1:10" ht="17.25" customHeight="1">
      <c r="A33" s="639"/>
      <c r="B33" s="162"/>
      <c r="C33" s="161"/>
      <c r="D33" s="161"/>
      <c r="E33" s="302" t="s">
        <v>536</v>
      </c>
      <c r="F33" s="127">
        <v>10</v>
      </c>
      <c r="G33" s="637">
        <v>18</v>
      </c>
      <c r="H33" s="301">
        <v>26</v>
      </c>
      <c r="I33" s="301">
        <v>29</v>
      </c>
      <c r="J33" s="299">
        <v>14</v>
      </c>
    </row>
    <row r="34" spans="1:10" ht="17.25" customHeight="1">
      <c r="A34" s="639"/>
      <c r="B34" s="162"/>
      <c r="C34" s="161"/>
      <c r="D34" s="131"/>
      <c r="E34" s="175" t="s">
        <v>517</v>
      </c>
      <c r="F34" s="176">
        <v>44</v>
      </c>
      <c r="G34" s="637">
        <v>50</v>
      </c>
      <c r="H34" s="301">
        <v>39</v>
      </c>
      <c r="I34" s="301">
        <v>47</v>
      </c>
      <c r="J34" s="299">
        <v>37</v>
      </c>
    </row>
    <row r="35" spans="1:10" ht="17.25" customHeight="1">
      <c r="A35" s="639"/>
      <c r="B35" s="162"/>
      <c r="C35" s="161"/>
      <c r="D35" s="161" t="s">
        <v>537</v>
      </c>
      <c r="E35" s="299"/>
      <c r="F35" s="176">
        <v>79</v>
      </c>
      <c r="G35" s="637">
        <v>103</v>
      </c>
      <c r="H35" s="301">
        <v>74</v>
      </c>
      <c r="I35" s="301">
        <v>110</v>
      </c>
      <c r="J35" s="299">
        <v>77</v>
      </c>
    </row>
    <row r="36" spans="1:10" ht="17.25" customHeight="1">
      <c r="A36" s="639"/>
      <c r="B36" s="162"/>
      <c r="C36" s="161"/>
      <c r="D36" s="161"/>
      <c r="E36" s="302" t="s">
        <v>519</v>
      </c>
      <c r="F36" s="127">
        <v>39</v>
      </c>
      <c r="G36" s="637">
        <v>43</v>
      </c>
      <c r="H36" s="301">
        <v>40</v>
      </c>
      <c r="I36" s="301">
        <v>42</v>
      </c>
      <c r="J36" s="299">
        <v>33</v>
      </c>
    </row>
    <row r="37" spans="1:10" ht="17.25" customHeight="1">
      <c r="A37" s="639"/>
      <c r="B37" s="162"/>
      <c r="C37" s="161"/>
      <c r="D37" s="161"/>
      <c r="E37" s="302" t="s">
        <v>521</v>
      </c>
      <c r="F37" s="127">
        <v>9</v>
      </c>
      <c r="G37" s="637">
        <v>11</v>
      </c>
      <c r="H37" s="301">
        <v>4</v>
      </c>
      <c r="I37" s="301">
        <v>11</v>
      </c>
      <c r="J37" s="299">
        <v>7</v>
      </c>
    </row>
    <row r="38" spans="1:10" ht="17.25" customHeight="1">
      <c r="A38" s="642"/>
      <c r="B38" s="309"/>
      <c r="C38" s="310"/>
      <c r="D38" s="310"/>
      <c r="E38" s="184" t="s">
        <v>538</v>
      </c>
      <c r="F38" s="185">
        <v>31</v>
      </c>
      <c r="G38" s="634">
        <v>49</v>
      </c>
      <c r="H38" s="186">
        <v>30</v>
      </c>
      <c r="I38" s="186">
        <v>57</v>
      </c>
      <c r="J38" s="311">
        <v>37</v>
      </c>
    </row>
    <row r="39" spans="1:10" ht="17.25" customHeight="1">
      <c r="A39" s="291" t="s">
        <v>539</v>
      </c>
      <c r="B39" s="599"/>
      <c r="C39" s="599"/>
      <c r="D39" s="599"/>
      <c r="E39" s="311"/>
      <c r="F39" s="185">
        <v>54</v>
      </c>
      <c r="G39" s="634">
        <v>223</v>
      </c>
      <c r="H39" s="592">
        <v>764</v>
      </c>
      <c r="I39" s="592">
        <v>1547</v>
      </c>
      <c r="J39" s="293">
        <v>1628</v>
      </c>
    </row>
    <row r="40" spans="1:10" s="3" customFormat="1" ht="15" customHeight="1">
      <c r="A40" s="194" t="s">
        <v>124</v>
      </c>
      <c r="B40" s="194"/>
      <c r="C40" s="194"/>
      <c r="D40" s="194"/>
      <c r="E40" s="194"/>
      <c r="F40" s="195"/>
      <c r="G40" s="626"/>
      <c r="H40" s="195"/>
      <c r="I40" s="195"/>
      <c r="J40" s="643"/>
    </row>
    <row r="51" spans="1:12">
      <c r="B51" s="14"/>
      <c r="C51" s="14"/>
      <c r="D51" s="14"/>
    </row>
    <row r="52" spans="1:12">
      <c r="A52" s="49"/>
      <c r="K52" s="56"/>
      <c r="L52" s="56"/>
    </row>
  </sheetData>
  <mergeCells count="1">
    <mergeCell ref="A4:E4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3" orientation="portrait" r:id="rId1"/>
  <headerFooter alignWithMargins="0">
    <oddHeader>&amp;C&amp;"ＭＳ 明朝,太字"&amp;20 ２　人　　口</oddHeader>
    <oddFooter>&amp;C-12-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62C21-78DF-455A-B62E-2F5B5F8087AF}">
  <sheetPr>
    <pageSetUpPr fitToPage="1"/>
  </sheetPr>
  <dimension ref="A1:I49"/>
  <sheetViews>
    <sheetView view="pageBreakPreview" zoomScaleNormal="100" zoomScaleSheetLayoutView="100" workbookViewId="0">
      <selection activeCell="K30" sqref="K30"/>
    </sheetView>
  </sheetViews>
  <sheetFormatPr defaultColWidth="6.625" defaultRowHeight="15.6" customHeight="1"/>
  <cols>
    <col min="1" max="1" width="3.125" style="3" customWidth="1"/>
    <col min="2" max="2" width="4.25" style="3" customWidth="1"/>
    <col min="3" max="3" width="25.5" style="3" customWidth="1"/>
    <col min="4" max="11" width="11.125" style="3" customWidth="1"/>
    <col min="12" max="16384" width="6.625" style="3"/>
  </cols>
  <sheetData>
    <row r="1" spans="1:8" ht="14.45" customHeight="1">
      <c r="A1" s="1" t="s">
        <v>540</v>
      </c>
      <c r="B1" s="2"/>
      <c r="C1" s="2"/>
      <c r="D1" s="2"/>
      <c r="E1" s="2"/>
    </row>
    <row r="2" spans="1:8" s="646" customFormat="1" ht="14.45" customHeight="1">
      <c r="A2" s="645" t="s">
        <v>541</v>
      </c>
      <c r="B2" s="645"/>
      <c r="C2" s="645"/>
      <c r="D2" s="645"/>
      <c r="E2" s="645"/>
      <c r="F2" s="645"/>
      <c r="G2" s="645"/>
      <c r="H2" s="645"/>
    </row>
    <row r="3" spans="1:8" ht="15.75" customHeight="1">
      <c r="A3" s="506" t="s">
        <v>542</v>
      </c>
      <c r="B3" s="507"/>
      <c r="C3" s="508"/>
      <c r="D3" s="296" t="s">
        <v>543</v>
      </c>
      <c r="E3" s="296" t="s">
        <v>544</v>
      </c>
      <c r="F3" s="296" t="s">
        <v>545</v>
      </c>
      <c r="G3" s="296" t="s">
        <v>546</v>
      </c>
      <c r="H3" s="578" t="s">
        <v>72</v>
      </c>
    </row>
    <row r="4" spans="1:8" ht="14.45" customHeight="1">
      <c r="A4" s="647" t="s">
        <v>547</v>
      </c>
      <c r="C4" s="299"/>
      <c r="D4" s="301">
        <f>D5+D7+D8+D9+D10+D11+D12+D13+D14+D15+D16+D17+D18+D19+D20+D21+D22</f>
        <v>1661</v>
      </c>
      <c r="E4" s="301">
        <f>E5+E7+E8+E9+E10+E11+E12+E13+E14+E15+E16+E17+E18+E19+E20+E21+E22</f>
        <v>1599</v>
      </c>
      <c r="F4" s="301">
        <f>F5+F7+F8+F9+F10+F11+F12+F13+F14+F15+F16+F17+F18+F19+F20+F21+F22</f>
        <v>1677</v>
      </c>
      <c r="G4" s="301">
        <v>1602</v>
      </c>
      <c r="H4" s="299">
        <v>1552</v>
      </c>
    </row>
    <row r="5" spans="1:8" ht="14.25" customHeight="1">
      <c r="A5" s="648"/>
      <c r="B5" s="154" t="s">
        <v>548</v>
      </c>
      <c r="C5" s="299"/>
      <c r="D5" s="177">
        <v>3</v>
      </c>
      <c r="E5" s="177">
        <v>4</v>
      </c>
      <c r="F5" s="177">
        <v>5</v>
      </c>
      <c r="G5" s="177">
        <v>4</v>
      </c>
      <c r="H5" s="583">
        <v>5</v>
      </c>
    </row>
    <row r="6" spans="1:8" ht="14.25" customHeight="1">
      <c r="A6" s="648"/>
      <c r="B6" s="649" t="s">
        <v>549</v>
      </c>
      <c r="C6" s="650"/>
      <c r="D6" s="651" t="s">
        <v>75</v>
      </c>
      <c r="E6" s="651" t="s">
        <v>75</v>
      </c>
      <c r="F6" s="651" t="s">
        <v>75</v>
      </c>
      <c r="G6" s="651" t="s">
        <v>75</v>
      </c>
      <c r="H6" s="652" t="s">
        <v>75</v>
      </c>
    </row>
    <row r="7" spans="1:8" ht="14.25" customHeight="1">
      <c r="A7" s="648"/>
      <c r="B7" s="300" t="s">
        <v>550</v>
      </c>
      <c r="C7" s="299"/>
      <c r="D7" s="177">
        <v>176</v>
      </c>
      <c r="E7" s="177">
        <v>152</v>
      </c>
      <c r="F7" s="177">
        <v>164</v>
      </c>
      <c r="G7" s="177">
        <v>152</v>
      </c>
      <c r="H7" s="583">
        <v>150</v>
      </c>
    </row>
    <row r="8" spans="1:8" ht="14.25" customHeight="1">
      <c r="A8" s="648"/>
      <c r="B8" s="300" t="s">
        <v>551</v>
      </c>
      <c r="C8" s="299"/>
      <c r="D8" s="301">
        <v>202</v>
      </c>
      <c r="E8" s="301">
        <v>206</v>
      </c>
      <c r="F8" s="301">
        <v>206</v>
      </c>
      <c r="G8" s="301">
        <v>202</v>
      </c>
      <c r="H8" s="299">
        <v>178</v>
      </c>
    </row>
    <row r="9" spans="1:8" ht="14.25" customHeight="1">
      <c r="A9" s="648"/>
      <c r="B9" s="300" t="s">
        <v>552</v>
      </c>
      <c r="C9" s="299"/>
      <c r="D9" s="301">
        <v>4</v>
      </c>
      <c r="E9" s="177">
        <v>1</v>
      </c>
      <c r="F9" s="177">
        <v>4</v>
      </c>
      <c r="G9" s="651" t="s">
        <v>75</v>
      </c>
      <c r="H9" s="652">
        <v>1</v>
      </c>
    </row>
    <row r="10" spans="1:8" ht="14.25" customHeight="1">
      <c r="A10" s="648"/>
      <c r="B10" s="154" t="s">
        <v>553</v>
      </c>
      <c r="C10" s="653"/>
      <c r="D10" s="301">
        <v>20</v>
      </c>
      <c r="E10" s="301">
        <v>16</v>
      </c>
      <c r="F10" s="301">
        <v>20</v>
      </c>
      <c r="G10" s="301">
        <v>17</v>
      </c>
      <c r="H10" s="299">
        <v>16</v>
      </c>
    </row>
    <row r="11" spans="1:8" ht="14.25" customHeight="1">
      <c r="A11" s="648"/>
      <c r="B11" s="300" t="s">
        <v>554</v>
      </c>
      <c r="C11" s="299"/>
      <c r="D11" s="301">
        <v>41</v>
      </c>
      <c r="E11" s="301">
        <v>38</v>
      </c>
      <c r="F11" s="301">
        <v>38</v>
      </c>
      <c r="G11" s="301">
        <v>38</v>
      </c>
      <c r="H11" s="299">
        <v>35</v>
      </c>
    </row>
    <row r="12" spans="1:8" ht="14.25" customHeight="1">
      <c r="A12" s="648"/>
      <c r="B12" s="300" t="s">
        <v>555</v>
      </c>
      <c r="C12" s="299"/>
      <c r="D12" s="301">
        <v>510</v>
      </c>
      <c r="E12" s="301">
        <v>489</v>
      </c>
      <c r="F12" s="301">
        <v>473</v>
      </c>
      <c r="G12" s="301">
        <v>471</v>
      </c>
      <c r="H12" s="299">
        <v>448</v>
      </c>
    </row>
    <row r="13" spans="1:8" ht="14.25" customHeight="1">
      <c r="A13" s="648"/>
      <c r="B13" s="300" t="s">
        <v>556</v>
      </c>
      <c r="C13" s="299"/>
      <c r="D13" s="301">
        <v>20</v>
      </c>
      <c r="E13" s="301">
        <v>29</v>
      </c>
      <c r="F13" s="301">
        <v>27</v>
      </c>
      <c r="G13" s="301">
        <v>27</v>
      </c>
      <c r="H13" s="299">
        <v>20</v>
      </c>
    </row>
    <row r="14" spans="1:8" ht="14.25" customHeight="1">
      <c r="A14" s="648"/>
      <c r="B14" s="300" t="s">
        <v>557</v>
      </c>
      <c r="C14" s="299"/>
      <c r="D14" s="301">
        <v>90</v>
      </c>
      <c r="E14" s="301">
        <v>95</v>
      </c>
      <c r="F14" s="301">
        <v>86</v>
      </c>
      <c r="G14" s="301">
        <v>81</v>
      </c>
      <c r="H14" s="299">
        <v>85</v>
      </c>
    </row>
    <row r="15" spans="1:8" ht="14.25" customHeight="1">
      <c r="A15" s="648"/>
      <c r="B15" s="300" t="s">
        <v>558</v>
      </c>
      <c r="C15" s="299"/>
      <c r="D15" s="301">
        <v>54</v>
      </c>
      <c r="E15" s="301">
        <v>51</v>
      </c>
      <c r="F15" s="301">
        <v>48</v>
      </c>
      <c r="G15" s="301">
        <v>48</v>
      </c>
      <c r="H15" s="299">
        <v>57</v>
      </c>
    </row>
    <row r="16" spans="1:8" ht="14.25" customHeight="1">
      <c r="A16" s="648"/>
      <c r="B16" s="300" t="s">
        <v>559</v>
      </c>
      <c r="C16" s="299"/>
      <c r="D16" s="301">
        <v>156</v>
      </c>
      <c r="E16" s="301">
        <v>155</v>
      </c>
      <c r="F16" s="301">
        <v>176</v>
      </c>
      <c r="G16" s="301">
        <v>161</v>
      </c>
      <c r="H16" s="299">
        <v>144</v>
      </c>
    </row>
    <row r="17" spans="1:9" ht="14.25" customHeight="1">
      <c r="A17" s="648"/>
      <c r="B17" s="300" t="s">
        <v>560</v>
      </c>
      <c r="C17" s="299"/>
      <c r="D17" s="301">
        <v>126</v>
      </c>
      <c r="E17" s="301">
        <v>141</v>
      </c>
      <c r="F17" s="301">
        <v>153</v>
      </c>
      <c r="G17" s="301">
        <v>156</v>
      </c>
      <c r="H17" s="299">
        <v>143</v>
      </c>
    </row>
    <row r="18" spans="1:9" ht="14.25" customHeight="1">
      <c r="A18" s="648"/>
      <c r="B18" s="300" t="s">
        <v>561</v>
      </c>
      <c r="C18" s="299"/>
      <c r="D18" s="177">
        <v>51</v>
      </c>
      <c r="E18" s="177">
        <v>48</v>
      </c>
      <c r="F18" s="177">
        <v>69</v>
      </c>
      <c r="G18" s="177">
        <v>51</v>
      </c>
      <c r="H18" s="583">
        <v>48</v>
      </c>
    </row>
    <row r="19" spans="1:9" ht="14.25" customHeight="1">
      <c r="A19" s="648"/>
      <c r="B19" s="300" t="s">
        <v>562</v>
      </c>
      <c r="C19" s="299"/>
      <c r="D19" s="177">
        <v>100</v>
      </c>
      <c r="E19" s="177">
        <v>99</v>
      </c>
      <c r="F19" s="177">
        <v>109</v>
      </c>
      <c r="G19" s="177">
        <v>111</v>
      </c>
      <c r="H19" s="583">
        <v>134</v>
      </c>
    </row>
    <row r="20" spans="1:9" ht="14.25" customHeight="1">
      <c r="A20" s="648"/>
      <c r="B20" s="300" t="s">
        <v>563</v>
      </c>
      <c r="C20" s="299"/>
      <c r="D20" s="177">
        <v>9</v>
      </c>
      <c r="E20" s="177">
        <v>6</v>
      </c>
      <c r="F20" s="177">
        <v>9</v>
      </c>
      <c r="G20" s="177">
        <v>9</v>
      </c>
      <c r="H20" s="583">
        <v>9</v>
      </c>
    </row>
    <row r="21" spans="1:9" ht="14.25" customHeight="1">
      <c r="A21" s="648"/>
      <c r="B21" s="654" t="s">
        <v>564</v>
      </c>
      <c r="C21" s="299"/>
      <c r="D21" s="177">
        <v>89</v>
      </c>
      <c r="E21" s="177">
        <v>69</v>
      </c>
      <c r="F21" s="177">
        <v>79</v>
      </c>
      <c r="G21" s="177">
        <v>74</v>
      </c>
      <c r="H21" s="583">
        <v>79</v>
      </c>
      <c r="I21" s="194"/>
    </row>
    <row r="22" spans="1:9" ht="14.25" customHeight="1">
      <c r="A22" s="655"/>
      <c r="B22" s="656" t="s">
        <v>565</v>
      </c>
      <c r="C22" s="311"/>
      <c r="D22" s="186">
        <v>10</v>
      </c>
      <c r="E22" s="657"/>
      <c r="F22" s="186">
        <v>11</v>
      </c>
      <c r="G22" s="657"/>
      <c r="H22" s="658"/>
    </row>
    <row r="23" spans="1:9" ht="15.6" customHeight="1">
      <c r="A23" s="659" t="s">
        <v>566</v>
      </c>
      <c r="B23" s="659"/>
      <c r="C23" s="659"/>
      <c r="D23" s="659"/>
      <c r="E23" s="659"/>
      <c r="F23" s="659"/>
      <c r="G23" s="659"/>
      <c r="H23" s="659"/>
    </row>
    <row r="24" spans="1:9" ht="17.25" customHeight="1">
      <c r="B24" s="2"/>
      <c r="C24" s="2"/>
      <c r="D24" s="2"/>
      <c r="E24" s="2"/>
      <c r="F24" s="2"/>
      <c r="G24" s="2"/>
    </row>
    <row r="25" spans="1:9" ht="14.45" customHeight="1">
      <c r="A25" s="1" t="s">
        <v>567</v>
      </c>
      <c r="B25" s="2"/>
      <c r="C25" s="2"/>
      <c r="D25" s="2"/>
      <c r="E25" s="2"/>
    </row>
    <row r="26" spans="1:9" s="646" customFormat="1" ht="15.75" customHeight="1">
      <c r="A26" s="645" t="s">
        <v>568</v>
      </c>
      <c r="B26" s="645"/>
      <c r="C26" s="645"/>
      <c r="D26" s="645"/>
      <c r="E26" s="645"/>
      <c r="F26" s="645"/>
      <c r="G26" s="645"/>
      <c r="H26" s="645"/>
    </row>
    <row r="27" spans="1:9" ht="14.85" customHeight="1">
      <c r="A27" s="506" t="s">
        <v>542</v>
      </c>
      <c r="B27" s="507"/>
      <c r="C27" s="508"/>
      <c r="D27" s="660" t="s">
        <v>141</v>
      </c>
      <c r="E27" s="577" t="s">
        <v>150</v>
      </c>
      <c r="F27" s="296" t="s">
        <v>156</v>
      </c>
      <c r="G27" s="296" t="s">
        <v>162</v>
      </c>
      <c r="H27" s="578" t="s">
        <v>72</v>
      </c>
      <c r="I27" s="661"/>
    </row>
    <row r="28" spans="1:9" ht="14.85" customHeight="1">
      <c r="A28" s="647" t="s">
        <v>547</v>
      </c>
      <c r="C28" s="299"/>
      <c r="D28" s="581">
        <v>17243</v>
      </c>
      <c r="E28" s="585">
        <v>16276</v>
      </c>
      <c r="F28" s="585">
        <v>17278</v>
      </c>
      <c r="G28" s="300">
        <v>15353</v>
      </c>
      <c r="H28" s="662">
        <v>16392</v>
      </c>
      <c r="I28" s="661"/>
    </row>
    <row r="29" spans="1:9" ht="14.85" customHeight="1">
      <c r="A29" s="648"/>
      <c r="B29" s="154" t="s">
        <v>569</v>
      </c>
      <c r="C29" s="299"/>
      <c r="D29" s="479">
        <v>26</v>
      </c>
      <c r="E29" s="479">
        <v>37</v>
      </c>
      <c r="F29" s="177">
        <v>39</v>
      </c>
      <c r="G29" s="177">
        <v>37</v>
      </c>
      <c r="H29" s="583">
        <v>33</v>
      </c>
      <c r="I29" s="661"/>
    </row>
    <row r="30" spans="1:9" ht="14.85" customHeight="1">
      <c r="A30" s="648"/>
      <c r="B30" s="300" t="s">
        <v>549</v>
      </c>
      <c r="C30" s="299"/>
      <c r="D30" s="663" t="s">
        <v>75</v>
      </c>
      <c r="E30" s="663" t="s">
        <v>75</v>
      </c>
      <c r="F30" s="651" t="s">
        <v>75</v>
      </c>
      <c r="G30" s="651" t="s">
        <v>75</v>
      </c>
      <c r="H30" s="652" t="s">
        <v>75</v>
      </c>
      <c r="I30" s="661"/>
    </row>
    <row r="31" spans="1:9" ht="14.85" customHeight="1">
      <c r="A31" s="648"/>
      <c r="B31" s="300" t="s">
        <v>570</v>
      </c>
      <c r="C31" s="299"/>
      <c r="D31" s="479">
        <v>963</v>
      </c>
      <c r="E31" s="479">
        <v>849</v>
      </c>
      <c r="F31" s="177">
        <v>1163</v>
      </c>
      <c r="G31" s="177">
        <v>1025</v>
      </c>
      <c r="H31" s="583">
        <v>996</v>
      </c>
      <c r="I31" s="661"/>
    </row>
    <row r="32" spans="1:9" ht="14.85" customHeight="1">
      <c r="A32" s="648"/>
      <c r="B32" s="300" t="s">
        <v>571</v>
      </c>
      <c r="C32" s="299"/>
      <c r="D32" s="479">
        <v>4128</v>
      </c>
      <c r="E32" s="585">
        <v>4035</v>
      </c>
      <c r="F32" s="177">
        <v>3707</v>
      </c>
      <c r="G32" s="301">
        <v>3318</v>
      </c>
      <c r="H32" s="299">
        <v>3627</v>
      </c>
      <c r="I32" s="661"/>
    </row>
    <row r="33" spans="1:9" ht="14.85" customHeight="1">
      <c r="A33" s="648"/>
      <c r="B33" s="300" t="s">
        <v>572</v>
      </c>
      <c r="C33" s="299"/>
      <c r="D33" s="479">
        <v>19</v>
      </c>
      <c r="E33" s="585">
        <v>12</v>
      </c>
      <c r="F33" s="177">
        <v>28</v>
      </c>
      <c r="G33" s="651" t="s">
        <v>22</v>
      </c>
      <c r="H33" s="652">
        <v>18</v>
      </c>
      <c r="I33" s="661"/>
    </row>
    <row r="34" spans="1:9" ht="14.85" customHeight="1">
      <c r="A34" s="648"/>
      <c r="B34" s="300" t="s">
        <v>573</v>
      </c>
      <c r="C34" s="299"/>
      <c r="D34" s="176">
        <v>345</v>
      </c>
      <c r="E34" s="585">
        <v>345</v>
      </c>
      <c r="F34" s="301">
        <v>355</v>
      </c>
      <c r="G34" s="301">
        <v>286</v>
      </c>
      <c r="H34" s="299">
        <v>299</v>
      </c>
      <c r="I34" s="661"/>
    </row>
    <row r="35" spans="1:9" ht="14.85" customHeight="1">
      <c r="A35" s="648"/>
      <c r="B35" s="300" t="s">
        <v>554</v>
      </c>
      <c r="C35" s="299"/>
      <c r="D35" s="176">
        <v>945</v>
      </c>
      <c r="E35" s="585">
        <v>922</v>
      </c>
      <c r="F35" s="301">
        <v>870</v>
      </c>
      <c r="G35" s="301">
        <v>796</v>
      </c>
      <c r="H35" s="299">
        <v>974</v>
      </c>
      <c r="I35" s="661"/>
    </row>
    <row r="36" spans="1:9" ht="14.85" customHeight="1">
      <c r="A36" s="648"/>
      <c r="B36" s="300" t="s">
        <v>574</v>
      </c>
      <c r="C36" s="299"/>
      <c r="D36" s="479">
        <v>4974</v>
      </c>
      <c r="E36" s="585">
        <v>4276</v>
      </c>
      <c r="F36" s="301">
        <v>4173</v>
      </c>
      <c r="G36" s="301">
        <v>4097</v>
      </c>
      <c r="H36" s="299">
        <v>4158</v>
      </c>
      <c r="I36" s="661"/>
    </row>
    <row r="37" spans="1:9" ht="14.85" customHeight="1">
      <c r="A37" s="648"/>
      <c r="B37" s="300" t="s">
        <v>556</v>
      </c>
      <c r="C37" s="299"/>
      <c r="D37" s="479">
        <v>147</v>
      </c>
      <c r="E37" s="585">
        <v>177</v>
      </c>
      <c r="F37" s="301">
        <v>247</v>
      </c>
      <c r="G37" s="301">
        <v>266</v>
      </c>
      <c r="H37" s="299">
        <v>230</v>
      </c>
      <c r="I37" s="661"/>
    </row>
    <row r="38" spans="1:9" ht="14.85" customHeight="1">
      <c r="A38" s="648"/>
      <c r="B38" s="300" t="s">
        <v>557</v>
      </c>
      <c r="C38" s="299"/>
      <c r="D38" s="479">
        <v>337</v>
      </c>
      <c r="E38" s="585">
        <v>367</v>
      </c>
      <c r="F38" s="301">
        <v>350</v>
      </c>
      <c r="G38" s="301">
        <v>346</v>
      </c>
      <c r="H38" s="299">
        <v>331</v>
      </c>
      <c r="I38" s="661"/>
    </row>
    <row r="39" spans="1:9" ht="14.85" customHeight="1">
      <c r="A39" s="648"/>
      <c r="B39" s="161" t="s">
        <v>575</v>
      </c>
      <c r="C39" s="664"/>
      <c r="D39" s="479">
        <v>320</v>
      </c>
      <c r="E39" s="585">
        <v>265</v>
      </c>
      <c r="F39" s="301">
        <v>211</v>
      </c>
      <c r="G39" s="177">
        <v>30</v>
      </c>
      <c r="H39" s="299">
        <v>312</v>
      </c>
      <c r="I39" s="661"/>
    </row>
    <row r="40" spans="1:9" ht="14.85" customHeight="1">
      <c r="A40" s="648"/>
      <c r="B40" s="177" t="s">
        <v>576</v>
      </c>
      <c r="C40" s="665"/>
      <c r="D40" s="479">
        <v>1061</v>
      </c>
      <c r="E40" s="585">
        <v>1097</v>
      </c>
      <c r="F40" s="301">
        <v>1669</v>
      </c>
      <c r="G40" s="301">
        <v>1125</v>
      </c>
      <c r="H40" s="299">
        <v>1070</v>
      </c>
      <c r="I40" s="661"/>
    </row>
    <row r="41" spans="1:9" ht="14.85" customHeight="1">
      <c r="A41" s="648"/>
      <c r="B41" s="177" t="s">
        <v>560</v>
      </c>
      <c r="C41" s="666"/>
      <c r="D41" s="479">
        <v>790</v>
      </c>
      <c r="E41" s="585">
        <v>870</v>
      </c>
      <c r="F41" s="301">
        <v>869</v>
      </c>
      <c r="G41" s="301">
        <v>843</v>
      </c>
      <c r="H41" s="299">
        <v>699</v>
      </c>
      <c r="I41" s="661"/>
    </row>
    <row r="42" spans="1:9" ht="14.85" customHeight="1">
      <c r="A42" s="648"/>
      <c r="B42" s="177" t="s">
        <v>561</v>
      </c>
      <c r="C42" s="664"/>
      <c r="D42" s="479">
        <v>548</v>
      </c>
      <c r="E42" s="479">
        <v>176</v>
      </c>
      <c r="F42" s="177">
        <v>519</v>
      </c>
      <c r="G42" s="177">
        <v>223</v>
      </c>
      <c r="H42" s="583">
        <v>164</v>
      </c>
      <c r="I42" s="661"/>
    </row>
    <row r="43" spans="1:9" ht="14.85" customHeight="1">
      <c r="A43" s="648"/>
      <c r="B43" s="301" t="s">
        <v>562</v>
      </c>
      <c r="C43" s="664"/>
      <c r="D43" s="479">
        <v>1408</v>
      </c>
      <c r="E43" s="479">
        <v>1847</v>
      </c>
      <c r="F43" s="177">
        <v>2062</v>
      </c>
      <c r="G43" s="177">
        <v>1904</v>
      </c>
      <c r="H43" s="583">
        <v>2284</v>
      </c>
      <c r="I43" s="661"/>
    </row>
    <row r="44" spans="1:9" ht="14.85" customHeight="1">
      <c r="A44" s="648"/>
      <c r="B44" s="301" t="s">
        <v>563</v>
      </c>
      <c r="C44" s="664"/>
      <c r="D44" s="479">
        <v>71</v>
      </c>
      <c r="E44" s="479">
        <v>46</v>
      </c>
      <c r="F44" s="177">
        <v>64</v>
      </c>
      <c r="G44" s="177">
        <v>66</v>
      </c>
      <c r="H44" s="583">
        <v>55</v>
      </c>
      <c r="I44" s="661"/>
    </row>
    <row r="45" spans="1:9" ht="14.85" customHeight="1">
      <c r="A45" s="648"/>
      <c r="B45" s="667" t="s">
        <v>564</v>
      </c>
      <c r="C45" s="664"/>
      <c r="D45" s="479">
        <v>948</v>
      </c>
      <c r="E45" s="479">
        <v>955</v>
      </c>
      <c r="F45" s="177">
        <v>766</v>
      </c>
      <c r="G45" s="177">
        <v>793</v>
      </c>
      <c r="H45" s="583">
        <v>1142</v>
      </c>
      <c r="I45" s="668"/>
    </row>
    <row r="46" spans="1:9" ht="14.85" customHeight="1">
      <c r="A46" s="655"/>
      <c r="B46" s="656" t="s">
        <v>577</v>
      </c>
      <c r="C46" s="311"/>
      <c r="D46" s="669">
        <v>213</v>
      </c>
      <c r="E46" s="657"/>
      <c r="F46" s="670">
        <v>186</v>
      </c>
      <c r="G46" s="657"/>
      <c r="H46" s="658"/>
      <c r="I46" s="661"/>
    </row>
    <row r="47" spans="1:9" ht="15.6" customHeight="1">
      <c r="A47" s="659" t="s">
        <v>566</v>
      </c>
      <c r="B47" s="659"/>
      <c r="C47" s="659"/>
      <c r="D47" s="659"/>
      <c r="E47" s="659"/>
      <c r="F47" s="659"/>
      <c r="G47" s="659"/>
      <c r="H47" s="659"/>
    </row>
    <row r="48" spans="1:9" ht="15.6" customHeight="1">
      <c r="B48" s="193" t="s">
        <v>578</v>
      </c>
      <c r="C48" s="3">
        <v>8036</v>
      </c>
      <c r="D48" s="3">
        <v>7376</v>
      </c>
      <c r="E48" s="3">
        <v>7391</v>
      </c>
      <c r="F48" s="3">
        <v>6140</v>
      </c>
      <c r="G48" s="3">
        <v>8005</v>
      </c>
    </row>
    <row r="49" spans="1:7" ht="15.6" customHeight="1">
      <c r="A49" s="671" t="s">
        <v>579</v>
      </c>
      <c r="C49" s="3">
        <v>724</v>
      </c>
      <c r="D49" s="672"/>
      <c r="G49" s="3">
        <v>655</v>
      </c>
    </row>
  </sheetData>
  <mergeCells count="7">
    <mergeCell ref="A47:H47"/>
    <mergeCell ref="A2:H2"/>
    <mergeCell ref="A3:C3"/>
    <mergeCell ref="B6:C6"/>
    <mergeCell ref="A23:H23"/>
    <mergeCell ref="A26:H26"/>
    <mergeCell ref="A27:C27"/>
  </mergeCells>
  <phoneticPr fontId="3"/>
  <printOptions horizontalCentered="1"/>
  <pageMargins left="0.59055118110236227" right="0.59055118110236227" top="0.74803149606299213" bottom="0.59055118110236227" header="0.51181102362204722" footer="0.31496062992125984"/>
  <pageSetup paperSize="9" scale="94" fitToHeight="0" orientation="portrait" r:id="rId1"/>
  <headerFooter alignWithMargins="0">
    <oddHeader>&amp;C&amp;"ＭＳ 明朝,太字"&amp;20 ３　事　業　所</oddHeader>
    <oddFooter>&amp;C-13-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49F57-6417-46BA-B7EC-A80673115109}">
  <sheetPr>
    <pageSetUpPr fitToPage="1"/>
  </sheetPr>
  <dimension ref="A1:K50"/>
  <sheetViews>
    <sheetView view="pageBreakPreview" zoomScaleNormal="100" zoomScaleSheetLayoutView="100" workbookViewId="0">
      <selection activeCell="H11" sqref="H11"/>
    </sheetView>
  </sheetViews>
  <sheetFormatPr defaultColWidth="6.625" defaultRowHeight="15.6" customHeight="1"/>
  <cols>
    <col min="1" max="1" width="3.375" style="3" customWidth="1"/>
    <col min="2" max="2" width="22.625" style="3" customWidth="1"/>
    <col min="3" max="9" width="12.5" style="3" customWidth="1"/>
    <col min="10" max="16384" width="6.625" style="3"/>
  </cols>
  <sheetData>
    <row r="1" spans="1:11" ht="13.5" customHeight="1">
      <c r="A1" s="1" t="s">
        <v>580</v>
      </c>
      <c r="B1" s="2"/>
      <c r="C1" s="2"/>
      <c r="D1" s="2"/>
      <c r="E1" s="2"/>
      <c r="F1" s="2"/>
    </row>
    <row r="2" spans="1:11" ht="13.5" customHeight="1">
      <c r="A2" s="645" t="s">
        <v>541</v>
      </c>
      <c r="B2" s="645"/>
      <c r="C2" s="645"/>
      <c r="D2" s="645"/>
      <c r="E2" s="645"/>
      <c r="F2" s="645"/>
      <c r="G2" s="645"/>
    </row>
    <row r="3" spans="1:11" ht="13.5" customHeight="1">
      <c r="A3" s="506" t="s">
        <v>581</v>
      </c>
      <c r="B3" s="508"/>
      <c r="C3" s="296" t="s">
        <v>141</v>
      </c>
      <c r="D3" s="296" t="s">
        <v>544</v>
      </c>
      <c r="E3" s="296" t="s">
        <v>545</v>
      </c>
      <c r="F3" s="296" t="s">
        <v>546</v>
      </c>
      <c r="G3" s="578" t="s">
        <v>73</v>
      </c>
    </row>
    <row r="4" spans="1:11" ht="12.75" customHeight="1">
      <c r="A4" s="130" t="s">
        <v>243</v>
      </c>
      <c r="B4" s="299"/>
      <c r="C4" s="301">
        <v>1661</v>
      </c>
      <c r="D4" s="301">
        <v>1599</v>
      </c>
      <c r="E4" s="301">
        <v>1677</v>
      </c>
      <c r="F4" s="301">
        <v>1602</v>
      </c>
      <c r="G4" s="299">
        <v>1582</v>
      </c>
    </row>
    <row r="5" spans="1:11" ht="12.75" customHeight="1">
      <c r="A5" s="162" t="s">
        <v>582</v>
      </c>
      <c r="B5" s="299"/>
      <c r="C5" s="177">
        <v>1628</v>
      </c>
      <c r="D5" s="673"/>
      <c r="E5" s="177">
        <v>1643</v>
      </c>
      <c r="F5" s="674"/>
      <c r="G5" s="175">
        <v>1552</v>
      </c>
    </row>
    <row r="6" spans="1:11" ht="12.75" customHeight="1">
      <c r="A6" s="162"/>
      <c r="B6" s="302" t="s">
        <v>583</v>
      </c>
      <c r="C6" s="177">
        <v>558</v>
      </c>
      <c r="D6" s="177">
        <v>542</v>
      </c>
      <c r="E6" s="177">
        <v>543</v>
      </c>
      <c r="F6" s="177">
        <v>535</v>
      </c>
      <c r="G6" s="583">
        <v>464</v>
      </c>
    </row>
    <row r="7" spans="1:11" ht="12.75" customHeight="1">
      <c r="A7" s="162"/>
      <c r="B7" s="302" t="s">
        <v>584</v>
      </c>
      <c r="C7" s="177">
        <v>997</v>
      </c>
      <c r="D7" s="675">
        <v>992</v>
      </c>
      <c r="E7" s="675">
        <v>1029</v>
      </c>
      <c r="F7" s="676">
        <v>998</v>
      </c>
      <c r="G7" s="677">
        <v>1007</v>
      </c>
    </row>
    <row r="8" spans="1:11" ht="12.75" customHeight="1">
      <c r="A8" s="162"/>
      <c r="B8" s="302" t="s">
        <v>585</v>
      </c>
      <c r="C8" s="673"/>
      <c r="D8" s="678"/>
      <c r="E8" s="678"/>
      <c r="F8" s="679"/>
      <c r="G8" s="680"/>
    </row>
    <row r="9" spans="1:11" ht="12.75" customHeight="1">
      <c r="A9" s="162"/>
      <c r="B9" s="681" t="s">
        <v>586</v>
      </c>
      <c r="C9" s="11">
        <v>7</v>
      </c>
      <c r="D9" s="682"/>
      <c r="E9" s="678"/>
      <c r="F9" s="679"/>
      <c r="G9" s="680"/>
    </row>
    <row r="10" spans="1:11" ht="12.75" customHeight="1">
      <c r="A10" s="162"/>
      <c r="B10" s="302" t="s">
        <v>587</v>
      </c>
      <c r="C10" s="306" t="s">
        <v>22</v>
      </c>
      <c r="D10" s="306" t="s">
        <v>104</v>
      </c>
      <c r="E10" s="682"/>
      <c r="F10" s="422"/>
      <c r="G10" s="683"/>
    </row>
    <row r="11" spans="1:11" ht="12.75" customHeight="1">
      <c r="A11" s="162"/>
      <c r="B11" s="302" t="s">
        <v>588</v>
      </c>
      <c r="C11" s="177">
        <v>65</v>
      </c>
      <c r="D11" s="177">
        <v>64</v>
      </c>
      <c r="E11" s="177">
        <v>69</v>
      </c>
      <c r="F11" s="177">
        <v>68</v>
      </c>
      <c r="G11" s="583">
        <v>80</v>
      </c>
    </row>
    <row r="12" spans="1:11" ht="12.75" customHeight="1">
      <c r="A12" s="127"/>
      <c r="B12" s="684" t="s">
        <v>589</v>
      </c>
      <c r="C12" s="651">
        <v>1</v>
      </c>
      <c r="D12" s="651">
        <v>1</v>
      </c>
      <c r="E12" s="177">
        <v>2</v>
      </c>
      <c r="F12" s="177">
        <v>1</v>
      </c>
      <c r="G12" s="583">
        <v>1</v>
      </c>
      <c r="H12" s="194"/>
    </row>
    <row r="13" spans="1:11" ht="12.75" customHeight="1">
      <c r="A13" s="162" t="s">
        <v>590</v>
      </c>
      <c r="B13" s="583"/>
      <c r="C13" s="651" t="s">
        <v>22</v>
      </c>
      <c r="D13" s="673"/>
      <c r="E13" s="676">
        <v>34</v>
      </c>
      <c r="F13" s="674"/>
      <c r="G13" s="685">
        <v>30</v>
      </c>
    </row>
    <row r="14" spans="1:11" ht="12.75" customHeight="1">
      <c r="A14" s="686" t="s">
        <v>591</v>
      </c>
      <c r="B14" s="687"/>
      <c r="C14" s="688">
        <v>33</v>
      </c>
      <c r="D14" s="689"/>
      <c r="E14" s="690"/>
      <c r="F14" s="691"/>
      <c r="G14" s="501"/>
    </row>
    <row r="15" spans="1:11" ht="13.5" customHeight="1">
      <c r="A15" s="2"/>
      <c r="B15" s="2"/>
      <c r="C15" s="2"/>
      <c r="D15" s="2"/>
      <c r="E15" s="2"/>
      <c r="F15" s="2"/>
      <c r="K15" s="692"/>
    </row>
    <row r="16" spans="1:11" ht="13.5" customHeight="1">
      <c r="A16" s="1" t="s">
        <v>592</v>
      </c>
      <c r="B16" s="2"/>
      <c r="C16" s="2"/>
      <c r="D16" s="2"/>
      <c r="E16" s="2"/>
      <c r="F16" s="2"/>
      <c r="K16" s="671"/>
    </row>
    <row r="17" spans="1:7" ht="13.5">
      <c r="A17" s="645" t="s">
        <v>568</v>
      </c>
      <c r="B17" s="645"/>
      <c r="C17" s="645"/>
      <c r="D17" s="645"/>
      <c r="E17" s="645"/>
      <c r="F17" s="645"/>
      <c r="G17" s="645"/>
    </row>
    <row r="18" spans="1:7" s="195" customFormat="1" ht="13.5" customHeight="1">
      <c r="A18" s="506" t="s">
        <v>581</v>
      </c>
      <c r="B18" s="508"/>
      <c r="C18" s="296" t="s">
        <v>543</v>
      </c>
      <c r="D18" s="296" t="s">
        <v>544</v>
      </c>
      <c r="E18" s="296" t="s">
        <v>545</v>
      </c>
      <c r="F18" s="296" t="s">
        <v>162</v>
      </c>
      <c r="G18" s="578" t="s">
        <v>72</v>
      </c>
    </row>
    <row r="19" spans="1:7" s="195" customFormat="1" ht="12.75" customHeight="1">
      <c r="A19" s="130" t="s">
        <v>243</v>
      </c>
      <c r="B19" s="582"/>
      <c r="C19" s="301">
        <v>17243</v>
      </c>
      <c r="D19" s="580">
        <v>16276</v>
      </c>
      <c r="E19" s="580">
        <v>17278</v>
      </c>
      <c r="F19" s="580">
        <v>15353</v>
      </c>
      <c r="G19" s="582">
        <v>17047</v>
      </c>
    </row>
    <row r="20" spans="1:7" s="195" customFormat="1" ht="12.75" customHeight="1">
      <c r="A20" s="162" t="s">
        <v>582</v>
      </c>
      <c r="B20" s="299"/>
      <c r="C20" s="177">
        <v>16519</v>
      </c>
      <c r="D20" s="673"/>
      <c r="E20" s="177">
        <v>16674</v>
      </c>
      <c r="F20" s="673"/>
      <c r="G20" s="175">
        <v>16392</v>
      </c>
    </row>
    <row r="21" spans="1:7" s="195" customFormat="1" ht="13.5" customHeight="1">
      <c r="A21" s="162"/>
      <c r="B21" s="302" t="s">
        <v>583</v>
      </c>
      <c r="C21" s="177">
        <v>1605</v>
      </c>
      <c r="D21" s="177">
        <v>1544</v>
      </c>
      <c r="E21" s="177">
        <v>1541</v>
      </c>
      <c r="F21" s="177">
        <v>1631</v>
      </c>
      <c r="G21" s="583">
        <v>1246</v>
      </c>
    </row>
    <row r="22" spans="1:7" s="195" customFormat="1" ht="13.5" customHeight="1">
      <c r="A22" s="162"/>
      <c r="B22" s="302" t="s">
        <v>584</v>
      </c>
      <c r="C22" s="177">
        <v>13692</v>
      </c>
      <c r="D22" s="675">
        <v>13111</v>
      </c>
      <c r="E22" s="676">
        <v>13484</v>
      </c>
      <c r="F22" s="676">
        <v>12201</v>
      </c>
      <c r="G22" s="677">
        <v>13426</v>
      </c>
    </row>
    <row r="23" spans="1:7" s="195" customFormat="1" ht="13.5" customHeight="1">
      <c r="A23" s="162"/>
      <c r="B23" s="302" t="s">
        <v>585</v>
      </c>
      <c r="C23" s="673"/>
      <c r="D23" s="678"/>
      <c r="E23" s="679"/>
      <c r="F23" s="679"/>
      <c r="G23" s="680"/>
    </row>
    <row r="24" spans="1:7" s="195" customFormat="1" ht="13.5" customHeight="1">
      <c r="A24" s="668" t="s">
        <v>593</v>
      </c>
      <c r="B24" s="302" t="s">
        <v>587</v>
      </c>
      <c r="C24" s="306" t="s">
        <v>22</v>
      </c>
      <c r="D24" s="306" t="s">
        <v>104</v>
      </c>
      <c r="E24" s="422"/>
      <c r="F24" s="422"/>
      <c r="G24" s="683"/>
    </row>
    <row r="25" spans="1:7" s="195" customFormat="1" ht="13.5" customHeight="1">
      <c r="A25" s="162"/>
      <c r="B25" s="302" t="s">
        <v>588</v>
      </c>
      <c r="C25" s="177">
        <v>1155</v>
      </c>
      <c r="D25" s="177">
        <v>1617</v>
      </c>
      <c r="E25" s="177">
        <v>1644</v>
      </c>
      <c r="F25" s="177">
        <v>1519</v>
      </c>
      <c r="G25" s="583">
        <v>1718</v>
      </c>
    </row>
    <row r="26" spans="1:7" s="195" customFormat="1" ht="13.5" customHeight="1">
      <c r="A26" s="130"/>
      <c r="B26" s="302" t="s">
        <v>589</v>
      </c>
      <c r="C26" s="651">
        <v>7</v>
      </c>
      <c r="D26" s="651">
        <v>4</v>
      </c>
      <c r="E26" s="651">
        <v>5</v>
      </c>
      <c r="F26" s="651">
        <v>2</v>
      </c>
      <c r="G26" s="652">
        <v>2</v>
      </c>
    </row>
    <row r="27" spans="1:7" s="195" customFormat="1" ht="12.75" customHeight="1">
      <c r="A27" s="155" t="s">
        <v>590</v>
      </c>
      <c r="B27" s="583"/>
      <c r="C27" s="651" t="s">
        <v>22</v>
      </c>
      <c r="D27" s="673"/>
      <c r="E27" s="675">
        <v>604</v>
      </c>
      <c r="F27" s="673"/>
      <c r="G27" s="693">
        <v>655</v>
      </c>
    </row>
    <row r="28" spans="1:7" s="195" customFormat="1" ht="12.75" customHeight="1">
      <c r="A28" s="309" t="s">
        <v>591</v>
      </c>
      <c r="B28" s="311"/>
      <c r="C28" s="688">
        <v>724</v>
      </c>
      <c r="D28" s="689"/>
      <c r="E28" s="450"/>
      <c r="F28" s="689"/>
      <c r="G28" s="694"/>
    </row>
    <row r="29" spans="1:7" ht="13.5" customHeight="1"/>
    <row r="30" spans="1:7" ht="14.45" customHeight="1">
      <c r="A30" s="1" t="s">
        <v>594</v>
      </c>
      <c r="B30" s="2"/>
      <c r="C30" s="2"/>
      <c r="D30" s="2"/>
      <c r="E30" s="2"/>
      <c r="F30" s="2"/>
    </row>
    <row r="31" spans="1:7" ht="14.45" customHeight="1">
      <c r="A31" s="645" t="s">
        <v>541</v>
      </c>
      <c r="B31" s="645"/>
      <c r="C31" s="645"/>
      <c r="D31" s="645"/>
      <c r="E31" s="645"/>
      <c r="F31" s="645"/>
      <c r="G31" s="645"/>
    </row>
    <row r="32" spans="1:7" ht="13.5" customHeight="1">
      <c r="A32" s="506" t="s">
        <v>595</v>
      </c>
      <c r="B32" s="508"/>
      <c r="C32" s="296" t="s">
        <v>141</v>
      </c>
      <c r="D32" s="296" t="s">
        <v>150</v>
      </c>
      <c r="E32" s="296" t="s">
        <v>156</v>
      </c>
      <c r="F32" s="296" t="s">
        <v>162</v>
      </c>
      <c r="G32" s="578" t="s">
        <v>72</v>
      </c>
    </row>
    <row r="33" spans="1:7" ht="14.25" customHeight="1">
      <c r="A33" s="647" t="s">
        <v>243</v>
      </c>
      <c r="B33" s="582"/>
      <c r="C33" s="301">
        <v>1661</v>
      </c>
      <c r="D33" s="131">
        <v>1599</v>
      </c>
      <c r="E33" s="131">
        <v>1643</v>
      </c>
      <c r="F33" s="301">
        <v>1602</v>
      </c>
      <c r="G33" s="299">
        <v>1582</v>
      </c>
    </row>
    <row r="34" spans="1:7" ht="14.25" customHeight="1">
      <c r="A34" s="318"/>
      <c r="B34" s="175" t="s">
        <v>596</v>
      </c>
      <c r="C34" s="301">
        <v>874</v>
      </c>
      <c r="D34" s="131">
        <v>853</v>
      </c>
      <c r="E34" s="131">
        <v>871</v>
      </c>
      <c r="F34" s="301">
        <v>845</v>
      </c>
      <c r="G34" s="480">
        <v>817</v>
      </c>
    </row>
    <row r="35" spans="1:7" ht="14.25" customHeight="1">
      <c r="A35" s="318"/>
      <c r="B35" s="684" t="s">
        <v>597</v>
      </c>
      <c r="C35" s="301">
        <v>365</v>
      </c>
      <c r="D35" s="131">
        <v>346</v>
      </c>
      <c r="E35" s="131">
        <v>349</v>
      </c>
      <c r="F35" s="301">
        <v>343</v>
      </c>
      <c r="G35" s="302">
        <v>325</v>
      </c>
    </row>
    <row r="36" spans="1:7" ht="14.25" customHeight="1">
      <c r="A36" s="318"/>
      <c r="B36" s="175" t="s">
        <v>598</v>
      </c>
      <c r="C36" s="301">
        <v>306</v>
      </c>
      <c r="D36" s="131">
        <v>299</v>
      </c>
      <c r="E36" s="131">
        <v>318</v>
      </c>
      <c r="F36" s="301">
        <v>313</v>
      </c>
      <c r="G36" s="302">
        <v>319</v>
      </c>
    </row>
    <row r="37" spans="1:7" ht="14.25" customHeight="1">
      <c r="A37" s="127"/>
      <c r="B37" s="302" t="s">
        <v>599</v>
      </c>
      <c r="C37" s="177">
        <v>112</v>
      </c>
      <c r="D37" s="154">
        <v>99</v>
      </c>
      <c r="E37" s="154">
        <v>103</v>
      </c>
      <c r="F37" s="177">
        <v>95</v>
      </c>
      <c r="G37" s="175">
        <v>118</v>
      </c>
    </row>
    <row r="38" spans="1:7" ht="14.25" customHeight="1">
      <c r="A38" s="176" t="s">
        <v>600</v>
      </c>
      <c r="B38" s="583"/>
      <c r="C38" s="695">
        <v>4</v>
      </c>
      <c r="D38" s="673"/>
      <c r="E38" s="150">
        <v>2</v>
      </c>
      <c r="F38" s="695">
        <v>6</v>
      </c>
      <c r="G38" s="696">
        <v>3</v>
      </c>
    </row>
    <row r="39" spans="1:7" ht="14.25" customHeight="1">
      <c r="A39" s="309" t="s">
        <v>601</v>
      </c>
      <c r="B39" s="311"/>
      <c r="C39" s="186">
        <v>33</v>
      </c>
      <c r="D39" s="689"/>
      <c r="E39" s="310">
        <v>34</v>
      </c>
      <c r="F39" s="689"/>
      <c r="G39" s="697">
        <v>30</v>
      </c>
    </row>
    <row r="40" spans="1:7" ht="12.75" customHeight="1">
      <c r="A40" s="2"/>
      <c r="B40" s="2"/>
      <c r="C40" s="2"/>
      <c r="D40" s="2"/>
      <c r="E40" s="2"/>
      <c r="F40" s="2"/>
    </row>
    <row r="41" spans="1:7" ht="14.25" customHeight="1">
      <c r="A41" s="1" t="s">
        <v>602</v>
      </c>
      <c r="B41" s="2"/>
      <c r="C41" s="2"/>
      <c r="D41" s="2"/>
      <c r="E41" s="2"/>
      <c r="F41" s="2"/>
    </row>
    <row r="42" spans="1:7" ht="13.5" customHeight="1">
      <c r="A42" s="645" t="s">
        <v>568</v>
      </c>
      <c r="B42" s="645"/>
      <c r="C42" s="645"/>
      <c r="D42" s="645"/>
      <c r="E42" s="645"/>
      <c r="F42" s="645"/>
      <c r="G42" s="645"/>
    </row>
    <row r="43" spans="1:7" s="195" customFormat="1" ht="13.5" customHeight="1">
      <c r="A43" s="506" t="s">
        <v>595</v>
      </c>
      <c r="B43" s="508"/>
      <c r="C43" s="294" t="s">
        <v>543</v>
      </c>
      <c r="D43" s="296" t="s">
        <v>544</v>
      </c>
      <c r="E43" s="296" t="s">
        <v>545</v>
      </c>
      <c r="F43" s="296" t="s">
        <v>546</v>
      </c>
      <c r="G43" s="578" t="s">
        <v>73</v>
      </c>
    </row>
    <row r="44" spans="1:7" s="195" customFormat="1" ht="14.25" customHeight="1">
      <c r="A44" s="647" t="s">
        <v>243</v>
      </c>
      <c r="B44" s="582"/>
      <c r="C44" s="130">
        <v>17243</v>
      </c>
      <c r="D44" s="698">
        <v>16276</v>
      </c>
      <c r="E44" s="301">
        <v>16674</v>
      </c>
      <c r="F44" s="301">
        <v>15353</v>
      </c>
      <c r="G44" s="299">
        <v>17047</v>
      </c>
    </row>
    <row r="45" spans="1:7" s="195" customFormat="1" ht="14.25" customHeight="1">
      <c r="A45" s="318"/>
      <c r="B45" s="175" t="s">
        <v>596</v>
      </c>
      <c r="C45" s="130">
        <v>1964</v>
      </c>
      <c r="D45" s="699">
        <v>1848</v>
      </c>
      <c r="E45" s="301">
        <v>1885</v>
      </c>
      <c r="F45" s="301">
        <v>1839</v>
      </c>
      <c r="G45" s="175">
        <v>1735</v>
      </c>
    </row>
    <row r="46" spans="1:7" s="195" customFormat="1" ht="14.25" customHeight="1">
      <c r="A46" s="318"/>
      <c r="B46" s="684" t="s">
        <v>597</v>
      </c>
      <c r="C46" s="130">
        <v>2370</v>
      </c>
      <c r="D46" s="699">
        <v>2222</v>
      </c>
      <c r="E46" s="301">
        <v>2259</v>
      </c>
      <c r="F46" s="301">
        <v>2239</v>
      </c>
      <c r="G46" s="302">
        <v>2153</v>
      </c>
    </row>
    <row r="47" spans="1:7" s="195" customFormat="1" ht="14.25" customHeight="1">
      <c r="A47" s="318"/>
      <c r="B47" s="175" t="s">
        <v>598</v>
      </c>
      <c r="C47" s="130">
        <v>4873</v>
      </c>
      <c r="D47" s="699">
        <v>4830</v>
      </c>
      <c r="E47" s="301">
        <v>5139</v>
      </c>
      <c r="F47" s="301">
        <v>5135</v>
      </c>
      <c r="G47" s="302">
        <v>5154</v>
      </c>
    </row>
    <row r="48" spans="1:7" s="195" customFormat="1" ht="14.25" customHeight="1">
      <c r="A48" s="162"/>
      <c r="B48" s="700" t="s">
        <v>578</v>
      </c>
      <c r="C48" s="130">
        <v>8036</v>
      </c>
      <c r="D48" s="699">
        <v>7376</v>
      </c>
      <c r="E48" s="301">
        <v>7391</v>
      </c>
      <c r="F48" s="301">
        <v>6140</v>
      </c>
      <c r="G48" s="302">
        <v>8005</v>
      </c>
    </row>
    <row r="49" spans="1:8" s="195" customFormat="1" ht="13.5" customHeight="1">
      <c r="A49" s="701" t="s">
        <v>579</v>
      </c>
      <c r="B49" s="302"/>
      <c r="C49" s="702">
        <v>724</v>
      </c>
      <c r="D49" s="703"/>
      <c r="E49" s="688">
        <v>604</v>
      </c>
      <c r="F49" s="704"/>
      <c r="G49" s="697">
        <v>655</v>
      </c>
    </row>
    <row r="50" spans="1:8" ht="15.6" customHeight="1">
      <c r="A50" s="659" t="s">
        <v>566</v>
      </c>
      <c r="B50" s="659"/>
      <c r="C50" s="659"/>
      <c r="D50" s="659"/>
      <c r="E50" s="659"/>
      <c r="F50" s="659"/>
      <c r="G50" s="659"/>
      <c r="H50" s="705"/>
    </row>
  </sheetData>
  <mergeCells count="21">
    <mergeCell ref="A50:H50"/>
    <mergeCell ref="E27:E28"/>
    <mergeCell ref="G27:G28"/>
    <mergeCell ref="A31:G31"/>
    <mergeCell ref="A32:B32"/>
    <mergeCell ref="A42:G42"/>
    <mergeCell ref="A43:B43"/>
    <mergeCell ref="E13:E14"/>
    <mergeCell ref="G13:G14"/>
    <mergeCell ref="A17:G17"/>
    <mergeCell ref="A18:B18"/>
    <mergeCell ref="D22:D23"/>
    <mergeCell ref="E22:E24"/>
    <mergeCell ref="F22:F24"/>
    <mergeCell ref="G22:G24"/>
    <mergeCell ref="A2:G2"/>
    <mergeCell ref="A3:B3"/>
    <mergeCell ref="D7:D9"/>
    <mergeCell ref="E7:E10"/>
    <mergeCell ref="F7:F10"/>
    <mergeCell ref="G7:G10"/>
  </mergeCells>
  <phoneticPr fontId="3"/>
  <printOptions horizontalCentered="1"/>
  <pageMargins left="0.59055118110236227" right="0.59055118110236227" top="0.74803149606299213" bottom="0.59055118110236227" header="0.51181102362204722" footer="0.31496062992125984"/>
  <pageSetup paperSize="9" scale="94" fitToHeight="0" orientation="portrait" r:id="rId1"/>
  <headerFooter alignWithMargins="0">
    <oddHeader>&amp;C&amp;"ＭＳ 明朝,太字"&amp;20 ３　事　業　所</oddHeader>
    <oddFooter>&amp;C-14-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4C0C2-DCEC-4D5B-82AE-4F6C22AE3E20}">
  <sheetPr>
    <pageSetUpPr fitToPage="1"/>
  </sheetPr>
  <dimension ref="A1:I51"/>
  <sheetViews>
    <sheetView view="pageBreakPreview" zoomScaleNormal="100" zoomScaleSheetLayoutView="100" workbookViewId="0">
      <selection activeCell="I6" sqref="I6"/>
    </sheetView>
  </sheetViews>
  <sheetFormatPr defaultColWidth="7.5" defaultRowHeight="14.25"/>
  <cols>
    <col min="1" max="1" width="3.75" style="2" customWidth="1"/>
    <col min="2" max="2" width="2.875" style="2" customWidth="1"/>
    <col min="3" max="3" width="14" style="2" customWidth="1"/>
    <col min="4" max="4" width="20.5" style="2" customWidth="1"/>
    <col min="5" max="9" width="9.375" style="2" customWidth="1"/>
    <col min="10" max="16384" width="7.5" style="2"/>
  </cols>
  <sheetData>
    <row r="1" spans="1:9" ht="17.25" customHeight="1">
      <c r="A1" s="19" t="s">
        <v>603</v>
      </c>
    </row>
    <row r="2" spans="1:9" ht="15.75" customHeight="1">
      <c r="A2" s="599"/>
      <c r="B2" s="599"/>
      <c r="C2" s="599"/>
      <c r="D2" s="599"/>
      <c r="E2" s="269" t="s">
        <v>604</v>
      </c>
      <c r="F2" s="269"/>
      <c r="G2" s="269"/>
      <c r="H2" s="269"/>
      <c r="I2" s="269"/>
    </row>
    <row r="3" spans="1:9" ht="14.25" customHeight="1">
      <c r="A3" s="291"/>
      <c r="B3" s="292"/>
      <c r="C3" s="292"/>
      <c r="D3" s="293"/>
      <c r="E3" s="295" t="s">
        <v>120</v>
      </c>
      <c r="F3" s="706" t="s">
        <v>121</v>
      </c>
      <c r="G3" s="706" t="s">
        <v>122</v>
      </c>
      <c r="H3" s="706" t="s">
        <v>123</v>
      </c>
      <c r="I3" s="707" t="s">
        <v>2</v>
      </c>
    </row>
    <row r="4" spans="1:9" ht="16.5" customHeight="1">
      <c r="A4" s="162" t="s">
        <v>10</v>
      </c>
      <c r="B4" s="599"/>
      <c r="C4" s="599"/>
      <c r="D4" s="311"/>
      <c r="E4" s="599">
        <v>156</v>
      </c>
      <c r="F4" s="708">
        <v>121</v>
      </c>
      <c r="G4" s="708">
        <v>105</v>
      </c>
      <c r="H4" s="708">
        <v>85</v>
      </c>
      <c r="I4" s="709"/>
    </row>
    <row r="5" spans="1:9" ht="15" customHeight="1">
      <c r="A5" s="647" t="s">
        <v>605</v>
      </c>
      <c r="B5" s="300"/>
      <c r="C5" s="300"/>
      <c r="D5" s="299"/>
      <c r="E5" s="300">
        <v>19</v>
      </c>
      <c r="F5" s="131">
        <v>20</v>
      </c>
      <c r="G5" s="131">
        <v>17</v>
      </c>
      <c r="H5" s="131">
        <v>15</v>
      </c>
      <c r="I5" s="129"/>
    </row>
    <row r="6" spans="1:9" ht="15" customHeight="1">
      <c r="A6" s="162"/>
      <c r="B6" s="154" t="s">
        <v>606</v>
      </c>
      <c r="C6" s="319"/>
      <c r="D6" s="583"/>
      <c r="E6" s="195">
        <v>12</v>
      </c>
      <c r="F6" s="710">
        <v>6</v>
      </c>
      <c r="G6" s="710">
        <v>6</v>
      </c>
      <c r="H6" s="710">
        <v>4</v>
      </c>
      <c r="I6" s="711"/>
    </row>
    <row r="7" spans="1:9" ht="15" customHeight="1">
      <c r="A7" s="185"/>
      <c r="B7" s="310" t="s">
        <v>607</v>
      </c>
      <c r="C7" s="599"/>
      <c r="D7" s="311"/>
      <c r="E7" s="712"/>
      <c r="F7" s="710">
        <v>7</v>
      </c>
      <c r="G7" s="710">
        <v>8</v>
      </c>
      <c r="H7" s="710">
        <v>5</v>
      </c>
      <c r="I7" s="711"/>
    </row>
    <row r="8" spans="1:9" ht="15" customHeight="1">
      <c r="A8" s="162" t="s">
        <v>608</v>
      </c>
      <c r="B8" s="300"/>
      <c r="C8" s="300"/>
      <c r="D8" s="299"/>
      <c r="E8" s="300">
        <v>137</v>
      </c>
      <c r="F8" s="713">
        <v>101</v>
      </c>
      <c r="G8" s="713">
        <v>88</v>
      </c>
      <c r="H8" s="713">
        <v>70</v>
      </c>
      <c r="I8" s="714"/>
    </row>
    <row r="9" spans="1:9" ht="15" customHeight="1">
      <c r="A9" s="162"/>
      <c r="B9" s="161" t="s">
        <v>609</v>
      </c>
      <c r="C9" s="300"/>
      <c r="D9" s="299"/>
      <c r="E9" s="300">
        <v>5</v>
      </c>
      <c r="F9" s="154">
        <v>1</v>
      </c>
      <c r="G9" s="154">
        <v>12</v>
      </c>
      <c r="H9" s="154">
        <v>5</v>
      </c>
      <c r="I9" s="138"/>
    </row>
    <row r="10" spans="1:9" ht="15" customHeight="1">
      <c r="A10" s="162"/>
      <c r="B10" s="131"/>
      <c r="C10" s="131" t="s">
        <v>610</v>
      </c>
      <c r="D10" s="299"/>
      <c r="E10" s="300">
        <v>5</v>
      </c>
      <c r="F10" s="154">
        <v>1</v>
      </c>
      <c r="G10" s="137"/>
      <c r="H10" s="137"/>
      <c r="I10" s="138"/>
    </row>
    <row r="11" spans="1:9" ht="15" customHeight="1">
      <c r="A11" s="162"/>
      <c r="B11" s="161" t="s">
        <v>611</v>
      </c>
      <c r="C11" s="300"/>
      <c r="D11" s="299"/>
      <c r="E11" s="300">
        <v>132</v>
      </c>
      <c r="F11" s="154">
        <v>100</v>
      </c>
      <c r="G11" s="154">
        <v>76</v>
      </c>
      <c r="H11" s="154">
        <v>65</v>
      </c>
      <c r="I11" s="138"/>
    </row>
    <row r="12" spans="1:9" ht="15" customHeight="1">
      <c r="A12" s="162"/>
      <c r="B12" s="161"/>
      <c r="C12" s="131" t="s">
        <v>610</v>
      </c>
      <c r="D12" s="299"/>
      <c r="E12" s="300">
        <v>58</v>
      </c>
      <c r="F12" s="154">
        <v>33</v>
      </c>
      <c r="G12" s="137"/>
      <c r="H12" s="137"/>
      <c r="I12" s="138"/>
    </row>
    <row r="13" spans="1:9" ht="15" customHeight="1">
      <c r="A13" s="162"/>
      <c r="B13" s="161"/>
      <c r="C13" s="715" t="s">
        <v>612</v>
      </c>
      <c r="D13" s="302" t="s">
        <v>613</v>
      </c>
      <c r="E13" s="300">
        <v>39</v>
      </c>
      <c r="F13" s="154">
        <v>31</v>
      </c>
      <c r="G13" s="137"/>
      <c r="H13" s="137"/>
      <c r="I13" s="138"/>
    </row>
    <row r="14" spans="1:9" ht="15" customHeight="1">
      <c r="A14" s="162"/>
      <c r="B14" s="161"/>
      <c r="C14" s="716"/>
      <c r="D14" s="302" t="s">
        <v>614</v>
      </c>
      <c r="E14" s="717" t="s">
        <v>104</v>
      </c>
      <c r="F14" s="154">
        <v>1</v>
      </c>
      <c r="G14" s="137"/>
      <c r="H14" s="137"/>
      <c r="I14" s="138"/>
    </row>
    <row r="15" spans="1:9" ht="15" customHeight="1">
      <c r="A15" s="309"/>
      <c r="B15" s="310"/>
      <c r="C15" s="718"/>
      <c r="D15" s="184" t="s">
        <v>615</v>
      </c>
      <c r="E15" s="599">
        <v>17</v>
      </c>
      <c r="F15" s="719">
        <v>9</v>
      </c>
      <c r="G15" s="720"/>
      <c r="H15" s="720"/>
      <c r="I15" s="658"/>
    </row>
    <row r="16" spans="1:9" ht="14.25" customHeight="1">
      <c r="A16" s="194" t="s">
        <v>616</v>
      </c>
      <c r="B16" s="195"/>
      <c r="C16" s="195"/>
      <c r="D16" s="195"/>
      <c r="E16" s="195"/>
      <c r="F16" s="195"/>
      <c r="G16" s="195"/>
      <c r="H16" s="195"/>
      <c r="I16" s="195"/>
    </row>
    <row r="17" spans="1:9" ht="17.25" customHeight="1">
      <c r="A17" s="195"/>
      <c r="B17" s="195"/>
      <c r="C17" s="195"/>
      <c r="D17" s="195"/>
      <c r="E17" s="195"/>
      <c r="F17" s="195"/>
      <c r="G17" s="195"/>
      <c r="H17" s="195"/>
      <c r="I17" s="195"/>
    </row>
    <row r="18" spans="1:9" ht="17.25" customHeight="1">
      <c r="A18" s="19" t="s">
        <v>617</v>
      </c>
    </row>
    <row r="19" spans="1:9" s="721" customFormat="1" ht="15.75" customHeight="1">
      <c r="A19" s="269" t="s">
        <v>618</v>
      </c>
      <c r="B19" s="269"/>
      <c r="C19" s="269"/>
      <c r="D19" s="269"/>
      <c r="E19" s="269"/>
      <c r="F19" s="269"/>
      <c r="G19" s="269"/>
      <c r="H19" s="269"/>
      <c r="I19" s="269"/>
    </row>
    <row r="20" spans="1:9" ht="14.25" customHeight="1">
      <c r="A20" s="291"/>
      <c r="B20" s="292"/>
      <c r="C20" s="292"/>
      <c r="D20" s="293"/>
      <c r="E20" s="295" t="s">
        <v>120</v>
      </c>
      <c r="F20" s="706" t="s">
        <v>121</v>
      </c>
      <c r="G20" s="706" t="s">
        <v>122</v>
      </c>
      <c r="H20" s="706" t="s">
        <v>123</v>
      </c>
      <c r="I20" s="707" t="s">
        <v>9</v>
      </c>
    </row>
    <row r="21" spans="1:9" ht="16.5" customHeight="1">
      <c r="A21" s="162" t="s">
        <v>10</v>
      </c>
      <c r="B21" s="195"/>
      <c r="C21" s="195"/>
      <c r="D21" s="722"/>
      <c r="E21" s="195">
        <v>156</v>
      </c>
      <c r="F21" s="713">
        <v>121</v>
      </c>
      <c r="G21" s="713">
        <v>105</v>
      </c>
      <c r="H21" s="713">
        <v>85</v>
      </c>
      <c r="I21" s="662">
        <v>73</v>
      </c>
    </row>
    <row r="22" spans="1:9" ht="16.5" customHeight="1">
      <c r="A22" s="701" t="s">
        <v>619</v>
      </c>
      <c r="B22" s="319"/>
      <c r="C22" s="319"/>
      <c r="D22" s="583"/>
      <c r="E22" s="319">
        <v>16</v>
      </c>
      <c r="F22" s="154">
        <v>5</v>
      </c>
      <c r="G22" s="154">
        <v>10</v>
      </c>
      <c r="H22" s="154">
        <v>8</v>
      </c>
      <c r="I22" s="175">
        <v>4</v>
      </c>
    </row>
    <row r="23" spans="1:9" ht="16.5" customHeight="1">
      <c r="A23" s="162"/>
      <c r="B23" s="161" t="s">
        <v>620</v>
      </c>
      <c r="C23" s="195"/>
      <c r="D23" s="722"/>
      <c r="E23" s="195">
        <v>12</v>
      </c>
      <c r="F23" s="154">
        <v>4</v>
      </c>
      <c r="G23" s="154">
        <v>4</v>
      </c>
      <c r="H23" s="154">
        <v>6</v>
      </c>
      <c r="I23" s="175">
        <v>3</v>
      </c>
    </row>
    <row r="24" spans="1:9" ht="16.5" customHeight="1">
      <c r="A24" s="701" t="s">
        <v>621</v>
      </c>
      <c r="B24" s="319"/>
      <c r="C24" s="319"/>
      <c r="D24" s="583"/>
      <c r="E24" s="319">
        <v>50</v>
      </c>
      <c r="F24" s="154">
        <v>28</v>
      </c>
      <c r="G24" s="154">
        <v>21</v>
      </c>
      <c r="H24" s="154">
        <v>14</v>
      </c>
      <c r="I24" s="175">
        <v>15</v>
      </c>
    </row>
    <row r="25" spans="1:9" ht="16.5" customHeight="1">
      <c r="A25" s="130"/>
      <c r="B25" s="131" t="s">
        <v>620</v>
      </c>
      <c r="C25" s="300"/>
      <c r="D25" s="299"/>
      <c r="E25" s="300">
        <v>17</v>
      </c>
      <c r="F25" s="154">
        <v>13</v>
      </c>
      <c r="G25" s="154">
        <v>12</v>
      </c>
      <c r="H25" s="154">
        <v>8</v>
      </c>
      <c r="I25" s="175">
        <v>9</v>
      </c>
    </row>
    <row r="26" spans="1:9" ht="16.5" customHeight="1">
      <c r="A26" s="309" t="s">
        <v>622</v>
      </c>
      <c r="B26" s="599"/>
      <c r="C26" s="599"/>
      <c r="D26" s="311"/>
      <c r="E26" s="599">
        <v>90</v>
      </c>
      <c r="F26" s="719">
        <v>88</v>
      </c>
      <c r="G26" s="719">
        <v>74</v>
      </c>
      <c r="H26" s="719">
        <v>63</v>
      </c>
      <c r="I26" s="588">
        <v>54</v>
      </c>
    </row>
    <row r="27" spans="1:9" ht="14.25" customHeight="1">
      <c r="A27" s="194" t="s">
        <v>616</v>
      </c>
      <c r="B27" s="195"/>
      <c r="C27" s="195"/>
      <c r="D27" s="195"/>
      <c r="E27" s="195"/>
      <c r="F27" s="195"/>
      <c r="G27" s="195"/>
      <c r="H27" s="195"/>
      <c r="I27" s="195"/>
    </row>
    <row r="28" spans="1:9" ht="17.25" customHeight="1"/>
    <row r="29" spans="1:9" ht="17.25" customHeight="1">
      <c r="A29" s="19" t="s">
        <v>623</v>
      </c>
    </row>
    <row r="30" spans="1:9" ht="17.25" customHeight="1">
      <c r="A30" s="197" t="s">
        <v>624</v>
      </c>
      <c r="B30" s="197"/>
      <c r="C30" s="197"/>
      <c r="D30" s="197"/>
      <c r="E30" s="197"/>
      <c r="F30" s="197"/>
      <c r="G30" s="197"/>
      <c r="H30" s="197"/>
      <c r="I30" s="197"/>
    </row>
    <row r="31" spans="1:9" ht="17.25" customHeight="1">
      <c r="A31" s="506"/>
      <c r="B31" s="507"/>
      <c r="C31" s="507"/>
      <c r="D31" s="508"/>
      <c r="E31" s="296" t="s">
        <v>188</v>
      </c>
      <c r="F31" s="295" t="s">
        <v>121</v>
      </c>
      <c r="G31" s="297" t="s">
        <v>122</v>
      </c>
      <c r="H31" s="297" t="s">
        <v>123</v>
      </c>
      <c r="I31" s="298" t="s">
        <v>9</v>
      </c>
    </row>
    <row r="32" spans="1:9" ht="17.25" customHeight="1">
      <c r="A32" s="723" t="s">
        <v>466</v>
      </c>
      <c r="B32" s="724"/>
      <c r="C32" s="724"/>
      <c r="D32" s="725"/>
      <c r="E32" s="695">
        <v>156</v>
      </c>
      <c r="F32" s="695">
        <v>121</v>
      </c>
      <c r="G32" s="695">
        <v>105</v>
      </c>
      <c r="H32" s="150">
        <v>89</v>
      </c>
      <c r="I32" s="638">
        <v>77</v>
      </c>
    </row>
    <row r="33" spans="1:9" ht="16.5" customHeight="1">
      <c r="A33" s="430" t="s">
        <v>625</v>
      </c>
      <c r="B33" s="431"/>
      <c r="C33" s="431"/>
      <c r="D33" s="650"/>
      <c r="E33" s="651">
        <v>29</v>
      </c>
      <c r="F33" s="651">
        <v>52</v>
      </c>
      <c r="G33" s="651">
        <v>34</v>
      </c>
      <c r="H33" s="726">
        <v>29</v>
      </c>
      <c r="I33" s="480">
        <v>18</v>
      </c>
    </row>
    <row r="34" spans="1:9" ht="15.75" customHeight="1">
      <c r="A34" s="430" t="s">
        <v>626</v>
      </c>
      <c r="B34" s="431"/>
      <c r="C34" s="431"/>
      <c r="D34" s="650"/>
      <c r="E34" s="727">
        <v>29</v>
      </c>
      <c r="F34" s="675">
        <v>43</v>
      </c>
      <c r="G34" s="675">
        <v>44</v>
      </c>
      <c r="H34" s="675">
        <v>40</v>
      </c>
      <c r="I34" s="693">
        <v>37</v>
      </c>
    </row>
    <row r="35" spans="1:9" ht="15" customHeight="1">
      <c r="A35" s="430" t="s">
        <v>627</v>
      </c>
      <c r="B35" s="431"/>
      <c r="C35" s="431"/>
      <c r="D35" s="650"/>
      <c r="E35" s="728"/>
      <c r="F35" s="678"/>
      <c r="G35" s="678"/>
      <c r="H35" s="678"/>
      <c r="I35" s="729"/>
    </row>
    <row r="36" spans="1:9" ht="15" customHeight="1">
      <c r="A36" s="430" t="s">
        <v>628</v>
      </c>
      <c r="B36" s="431"/>
      <c r="C36" s="431"/>
      <c r="D36" s="650"/>
      <c r="E36" s="728"/>
      <c r="F36" s="678"/>
      <c r="G36" s="678"/>
      <c r="H36" s="678"/>
      <c r="I36" s="729"/>
    </row>
    <row r="37" spans="1:9" ht="15" customHeight="1">
      <c r="A37" s="430" t="s">
        <v>629</v>
      </c>
      <c r="B37" s="431"/>
      <c r="C37" s="431"/>
      <c r="D37" s="650"/>
      <c r="E37" s="730"/>
      <c r="F37" s="678"/>
      <c r="G37" s="678"/>
      <c r="H37" s="678"/>
      <c r="I37" s="729"/>
    </row>
    <row r="38" spans="1:9" ht="15" customHeight="1">
      <c r="A38" s="430" t="s">
        <v>630</v>
      </c>
      <c r="B38" s="431"/>
      <c r="C38" s="431"/>
      <c r="D38" s="650"/>
      <c r="E38" s="727">
        <v>62</v>
      </c>
      <c r="F38" s="678"/>
      <c r="G38" s="678"/>
      <c r="H38" s="678"/>
      <c r="I38" s="729"/>
    </row>
    <row r="39" spans="1:9" ht="15" customHeight="1">
      <c r="A39" s="430" t="s">
        <v>631</v>
      </c>
      <c r="B39" s="431"/>
      <c r="C39" s="431"/>
      <c r="D39" s="650"/>
      <c r="E39" s="728"/>
      <c r="F39" s="678"/>
      <c r="G39" s="678"/>
      <c r="H39" s="678"/>
      <c r="I39" s="729"/>
    </row>
    <row r="40" spans="1:9" ht="15" customHeight="1">
      <c r="A40" s="430" t="s">
        <v>632</v>
      </c>
      <c r="B40" s="431"/>
      <c r="C40" s="431"/>
      <c r="D40" s="650"/>
      <c r="E40" s="730"/>
      <c r="F40" s="682"/>
      <c r="G40" s="682"/>
      <c r="H40" s="682"/>
      <c r="I40" s="731"/>
    </row>
    <row r="41" spans="1:9" ht="15" customHeight="1">
      <c r="A41" s="430" t="s">
        <v>633</v>
      </c>
      <c r="B41" s="431"/>
      <c r="C41" s="431"/>
      <c r="D41" s="650"/>
      <c r="E41" s="727">
        <v>17</v>
      </c>
      <c r="F41" s="675">
        <v>13</v>
      </c>
      <c r="G41" s="675">
        <v>14</v>
      </c>
      <c r="H41" s="675">
        <v>10</v>
      </c>
      <c r="I41" s="693">
        <v>12</v>
      </c>
    </row>
    <row r="42" spans="1:9" ht="15" customHeight="1">
      <c r="A42" s="430" t="s">
        <v>634</v>
      </c>
      <c r="B42" s="431"/>
      <c r="C42" s="431"/>
      <c r="D42" s="650"/>
      <c r="E42" s="730"/>
      <c r="F42" s="682"/>
      <c r="G42" s="682"/>
      <c r="H42" s="682"/>
      <c r="I42" s="731"/>
    </row>
    <row r="43" spans="1:9" ht="15" customHeight="1">
      <c r="A43" s="430" t="s">
        <v>635</v>
      </c>
      <c r="B43" s="431"/>
      <c r="C43" s="431"/>
      <c r="D43" s="650"/>
      <c r="E43" s="11">
        <v>8</v>
      </c>
      <c r="F43" s="11">
        <v>5</v>
      </c>
      <c r="G43" s="651">
        <v>3</v>
      </c>
      <c r="H43" s="726">
        <v>2</v>
      </c>
      <c r="I43" s="693">
        <v>4</v>
      </c>
    </row>
    <row r="44" spans="1:9" ht="15" customHeight="1">
      <c r="A44" s="430" t="s">
        <v>636</v>
      </c>
      <c r="B44" s="431"/>
      <c r="C44" s="431"/>
      <c r="D44" s="650"/>
      <c r="E44" s="11">
        <v>5</v>
      </c>
      <c r="F44" s="11">
        <v>3</v>
      </c>
      <c r="G44" s="651">
        <v>5</v>
      </c>
      <c r="H44" s="726">
        <v>2</v>
      </c>
      <c r="I44" s="731"/>
    </row>
    <row r="45" spans="1:9" ht="15" customHeight="1">
      <c r="A45" s="430" t="s">
        <v>637</v>
      </c>
      <c r="B45" s="431"/>
      <c r="C45" s="431"/>
      <c r="D45" s="650"/>
      <c r="E45" s="177">
        <v>2</v>
      </c>
      <c r="F45" s="177">
        <v>3</v>
      </c>
      <c r="G45" s="586">
        <v>3</v>
      </c>
      <c r="H45" s="732">
        <v>3</v>
      </c>
      <c r="I45" s="733">
        <v>1</v>
      </c>
    </row>
    <row r="46" spans="1:9" ht="15" customHeight="1">
      <c r="A46" s="430" t="s">
        <v>638</v>
      </c>
      <c r="B46" s="431"/>
      <c r="C46" s="431"/>
      <c r="D46" s="650"/>
      <c r="E46" s="11">
        <v>1</v>
      </c>
      <c r="F46" s="11">
        <v>1</v>
      </c>
      <c r="G46" s="586">
        <v>1</v>
      </c>
      <c r="H46" s="732">
        <v>2</v>
      </c>
      <c r="I46" s="734">
        <v>1</v>
      </c>
    </row>
    <row r="47" spans="1:9" ht="15" customHeight="1">
      <c r="A47" s="430" t="s">
        <v>639</v>
      </c>
      <c r="B47" s="431"/>
      <c r="C47" s="431"/>
      <c r="D47" s="650"/>
      <c r="E47" s="11">
        <v>2</v>
      </c>
      <c r="F47" s="11">
        <v>1</v>
      </c>
      <c r="G47" s="586" t="s">
        <v>22</v>
      </c>
      <c r="H47" s="732" t="s">
        <v>22</v>
      </c>
      <c r="I47" s="735"/>
    </row>
    <row r="48" spans="1:9" ht="15" customHeight="1">
      <c r="A48" s="736" t="s">
        <v>640</v>
      </c>
      <c r="B48" s="737"/>
      <c r="C48" s="737"/>
      <c r="D48" s="738"/>
      <c r="E48" s="739">
        <v>1</v>
      </c>
      <c r="F48" s="688" t="s">
        <v>22</v>
      </c>
      <c r="G48" s="616">
        <v>1</v>
      </c>
      <c r="H48" s="740">
        <v>1</v>
      </c>
      <c r="I48" s="741">
        <v>4</v>
      </c>
    </row>
    <row r="49" spans="1:9" ht="15" customHeight="1">
      <c r="A49" s="194" t="s">
        <v>616</v>
      </c>
      <c r="B49" s="195"/>
      <c r="C49" s="195"/>
      <c r="D49" s="195"/>
      <c r="E49" s="195"/>
      <c r="F49" s="195"/>
      <c r="G49" s="195"/>
      <c r="H49" s="195"/>
      <c r="I49" s="195"/>
    </row>
    <row r="50" spans="1:9" ht="14.25" customHeight="1"/>
    <row r="51" spans="1:9" ht="12" customHeight="1"/>
  </sheetData>
  <mergeCells count="35">
    <mergeCell ref="A48:D48"/>
    <mergeCell ref="A43:D43"/>
    <mergeCell ref="I43:I44"/>
    <mergeCell ref="A44:D44"/>
    <mergeCell ref="A45:D45"/>
    <mergeCell ref="A46:D46"/>
    <mergeCell ref="I46:I47"/>
    <mergeCell ref="A47:D47"/>
    <mergeCell ref="A41:D41"/>
    <mergeCell ref="E41:E42"/>
    <mergeCell ref="F41:F42"/>
    <mergeCell ref="G41:G42"/>
    <mergeCell ref="H41:H42"/>
    <mergeCell ref="I41:I42"/>
    <mergeCell ref="A42:D42"/>
    <mergeCell ref="I34:I40"/>
    <mergeCell ref="A35:D35"/>
    <mergeCell ref="A36:D36"/>
    <mergeCell ref="A37:D37"/>
    <mergeCell ref="A38:D38"/>
    <mergeCell ref="E38:E40"/>
    <mergeCell ref="A39:D39"/>
    <mergeCell ref="A40:D40"/>
    <mergeCell ref="A33:D33"/>
    <mergeCell ref="A34:D34"/>
    <mergeCell ref="E34:E37"/>
    <mergeCell ref="F34:F40"/>
    <mergeCell ref="G34:G40"/>
    <mergeCell ref="H34:H40"/>
    <mergeCell ref="E2:I2"/>
    <mergeCell ref="C13:C15"/>
    <mergeCell ref="A19:I19"/>
    <mergeCell ref="A30:I30"/>
    <mergeCell ref="A31:D31"/>
    <mergeCell ref="A32:D32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4" orientation="portrait" r:id="rId1"/>
  <headerFooter alignWithMargins="0">
    <oddHeader>&amp;C&amp;12 &amp;"ＭＳ 明朝,太字"&amp;20 ４　農　　業</oddHeader>
    <oddFooter>&amp;C-15-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C72CF-CF9E-45B6-B4F7-0E14B0E47082}">
  <sheetPr>
    <pageSetUpPr fitToPage="1"/>
  </sheetPr>
  <dimension ref="A1:M39"/>
  <sheetViews>
    <sheetView view="pageBreakPreview" zoomScale="90" zoomScaleNormal="100" zoomScaleSheetLayoutView="90" workbookViewId="0">
      <selection activeCell="G13" sqref="G13:H13"/>
    </sheetView>
  </sheetViews>
  <sheetFormatPr defaultColWidth="7.5" defaultRowHeight="14.25"/>
  <cols>
    <col min="1" max="1" width="2.75" style="2" customWidth="1"/>
    <col min="2" max="2" width="7.75" style="2" customWidth="1"/>
    <col min="3" max="3" width="20.75" style="2" customWidth="1"/>
    <col min="4" max="8" width="11.625" style="2" customWidth="1"/>
    <col min="9" max="16384" width="7.5" style="2"/>
  </cols>
  <sheetData>
    <row r="1" spans="1:13" ht="17.25" customHeight="1">
      <c r="A1" s="19" t="s">
        <v>641</v>
      </c>
    </row>
    <row r="2" spans="1:13" ht="15" customHeight="1">
      <c r="A2" s="197" t="s">
        <v>604</v>
      </c>
      <c r="B2" s="197"/>
      <c r="C2" s="197"/>
      <c r="D2" s="197"/>
      <c r="E2" s="197"/>
      <c r="F2" s="197"/>
      <c r="G2" s="197"/>
      <c r="H2" s="197"/>
      <c r="I2" s="742"/>
      <c r="J2" s="742"/>
      <c r="K2" s="742"/>
      <c r="L2" s="742"/>
      <c r="M2" s="742"/>
    </row>
    <row r="3" spans="1:13" ht="15" customHeight="1">
      <c r="A3" s="269" t="s">
        <v>642</v>
      </c>
      <c r="B3" s="269"/>
      <c r="C3" s="269"/>
      <c r="D3" s="269"/>
      <c r="E3" s="269"/>
      <c r="F3" s="269"/>
      <c r="G3" s="269"/>
      <c r="H3" s="269"/>
      <c r="I3" s="742"/>
      <c r="J3" s="742"/>
      <c r="K3" s="742"/>
      <c r="L3" s="742"/>
      <c r="M3" s="742"/>
    </row>
    <row r="4" spans="1:13" ht="16.5" customHeight="1">
      <c r="A4" s="291"/>
      <c r="B4" s="292"/>
      <c r="C4" s="293"/>
      <c r="D4" s="296" t="s">
        <v>188</v>
      </c>
      <c r="E4" s="295" t="s">
        <v>121</v>
      </c>
      <c r="F4" s="706" t="s">
        <v>122</v>
      </c>
      <c r="G4" s="706" t="s">
        <v>123</v>
      </c>
      <c r="H4" s="707" t="s">
        <v>428</v>
      </c>
    </row>
    <row r="5" spans="1:13" ht="16.5" customHeight="1">
      <c r="A5" s="309" t="s">
        <v>643</v>
      </c>
      <c r="B5" s="599"/>
      <c r="C5" s="311"/>
      <c r="D5" s="186">
        <v>256</v>
      </c>
      <c r="E5" s="599">
        <v>264</v>
      </c>
      <c r="F5" s="743">
        <v>242</v>
      </c>
      <c r="G5" s="744">
        <v>89</v>
      </c>
      <c r="H5" s="745">
        <v>164</v>
      </c>
      <c r="I5" s="721"/>
    </row>
    <row r="6" spans="1:13" ht="16.5" customHeight="1">
      <c r="A6" s="162" t="s">
        <v>644</v>
      </c>
      <c r="B6" s="195"/>
      <c r="C6" s="302" t="s">
        <v>645</v>
      </c>
      <c r="D6" s="746" t="s">
        <v>22</v>
      </c>
      <c r="E6" s="747">
        <v>143</v>
      </c>
      <c r="F6" s="747">
        <v>137</v>
      </c>
      <c r="G6" s="748"/>
      <c r="H6" s="749"/>
      <c r="I6" s="721"/>
    </row>
    <row r="7" spans="1:13" ht="16.5" customHeight="1">
      <c r="A7" s="309" t="s">
        <v>646</v>
      </c>
      <c r="B7" s="599"/>
      <c r="C7" s="184" t="s">
        <v>647</v>
      </c>
      <c r="D7" s="186">
        <v>100</v>
      </c>
      <c r="E7" s="450"/>
      <c r="F7" s="450"/>
      <c r="G7" s="310">
        <v>4</v>
      </c>
      <c r="H7" s="750">
        <v>94</v>
      </c>
      <c r="I7" s="721"/>
    </row>
    <row r="8" spans="1:13" ht="16.5" customHeight="1">
      <c r="A8" s="751" t="s">
        <v>648</v>
      </c>
      <c r="B8" s="161" t="s">
        <v>649</v>
      </c>
      <c r="C8" s="302" t="s">
        <v>650</v>
      </c>
      <c r="D8" s="746" t="s">
        <v>22</v>
      </c>
      <c r="E8" s="752" t="s">
        <v>22</v>
      </c>
      <c r="F8" s="747">
        <v>2</v>
      </c>
      <c r="G8" s="753"/>
      <c r="H8" s="754"/>
      <c r="I8" s="721"/>
    </row>
    <row r="9" spans="1:13" ht="16.5" customHeight="1">
      <c r="A9" s="755"/>
      <c r="B9" s="131" t="s">
        <v>651</v>
      </c>
      <c r="C9" s="302" t="s">
        <v>647</v>
      </c>
      <c r="D9" s="323">
        <v>1</v>
      </c>
      <c r="E9" s="756"/>
      <c r="F9" s="682"/>
      <c r="G9" s="757"/>
      <c r="H9" s="758"/>
      <c r="I9" s="721"/>
    </row>
    <row r="10" spans="1:13" ht="16.5" customHeight="1">
      <c r="A10" s="755"/>
      <c r="B10" s="131" t="s">
        <v>652</v>
      </c>
      <c r="C10" s="299"/>
      <c r="D10" s="695">
        <v>68</v>
      </c>
      <c r="E10" s="717">
        <v>54</v>
      </c>
      <c r="F10" s="726">
        <v>46</v>
      </c>
      <c r="G10" s="726">
        <v>44</v>
      </c>
      <c r="H10" s="175">
        <v>32</v>
      </c>
      <c r="I10" s="721"/>
    </row>
    <row r="11" spans="1:13" ht="16.5" customHeight="1">
      <c r="A11" s="755"/>
      <c r="B11" s="131" t="s">
        <v>653</v>
      </c>
      <c r="C11" s="299"/>
      <c r="D11" s="695">
        <v>75</v>
      </c>
      <c r="E11" s="717">
        <v>59</v>
      </c>
      <c r="F11" s="726">
        <v>52</v>
      </c>
      <c r="G11" s="726">
        <v>37</v>
      </c>
      <c r="H11" s="175">
        <v>33</v>
      </c>
      <c r="I11" s="721"/>
    </row>
    <row r="12" spans="1:13" ht="16.5" customHeight="1">
      <c r="A12" s="755"/>
      <c r="B12" s="131" t="s">
        <v>654</v>
      </c>
      <c r="C12" s="299"/>
      <c r="D12" s="695">
        <v>10</v>
      </c>
      <c r="E12" s="717">
        <v>6</v>
      </c>
      <c r="F12" s="726">
        <v>3</v>
      </c>
      <c r="G12" s="726">
        <v>1</v>
      </c>
      <c r="H12" s="175">
        <v>2</v>
      </c>
    </row>
    <row r="13" spans="1:13" ht="16.5" customHeight="1">
      <c r="A13" s="755"/>
      <c r="B13" s="131" t="s">
        <v>655</v>
      </c>
      <c r="C13" s="299"/>
      <c r="D13" s="695">
        <v>1</v>
      </c>
      <c r="E13" s="717">
        <v>1</v>
      </c>
      <c r="F13" s="726">
        <v>1</v>
      </c>
      <c r="G13" s="726">
        <v>2</v>
      </c>
      <c r="H13" s="175">
        <v>1</v>
      </c>
    </row>
    <row r="14" spans="1:13" ht="16.5" customHeight="1">
      <c r="A14" s="755"/>
      <c r="B14" s="131" t="s">
        <v>656</v>
      </c>
      <c r="C14" s="299"/>
      <c r="D14" s="695">
        <v>1</v>
      </c>
      <c r="E14" s="675">
        <v>1</v>
      </c>
      <c r="F14" s="675">
        <v>1</v>
      </c>
      <c r="G14" s="759"/>
      <c r="H14" s="693">
        <v>2</v>
      </c>
    </row>
    <row r="15" spans="1:13" ht="16.5" customHeight="1">
      <c r="A15" s="760"/>
      <c r="B15" s="310" t="s">
        <v>657</v>
      </c>
      <c r="C15" s="311"/>
      <c r="D15" s="314" t="s">
        <v>22</v>
      </c>
      <c r="E15" s="450"/>
      <c r="F15" s="450"/>
      <c r="G15" s="761">
        <v>1</v>
      </c>
      <c r="H15" s="694"/>
    </row>
    <row r="16" spans="1:13" ht="13.5" customHeight="1">
      <c r="A16" s="194" t="s">
        <v>658</v>
      </c>
      <c r="B16" s="195"/>
      <c r="C16" s="195"/>
      <c r="D16" s="195"/>
      <c r="E16" s="195"/>
      <c r="F16" s="195"/>
      <c r="G16" s="195"/>
      <c r="H16" s="195"/>
    </row>
    <row r="18" spans="1:8" ht="17.25" customHeight="1">
      <c r="A18" s="196" t="s">
        <v>659</v>
      </c>
      <c r="B18" s="195"/>
      <c r="C18" s="195"/>
      <c r="D18" s="195"/>
      <c r="E18" s="195"/>
      <c r="F18" s="195"/>
      <c r="G18" s="195"/>
      <c r="H18" s="195"/>
    </row>
    <row r="19" spans="1:8" ht="15" customHeight="1">
      <c r="A19" s="599"/>
      <c r="B19" s="599"/>
      <c r="C19" s="599"/>
      <c r="D19" s="269" t="s">
        <v>660</v>
      </c>
      <c r="E19" s="269"/>
      <c r="F19" s="269"/>
      <c r="G19" s="269"/>
      <c r="H19" s="269"/>
    </row>
    <row r="20" spans="1:8" ht="16.5" customHeight="1">
      <c r="A20" s="291"/>
      <c r="B20" s="292"/>
      <c r="C20" s="293"/>
      <c r="D20" s="296" t="s">
        <v>188</v>
      </c>
      <c r="E20" s="295" t="s">
        <v>121</v>
      </c>
      <c r="F20" s="297" t="s">
        <v>122</v>
      </c>
      <c r="G20" s="297" t="s">
        <v>123</v>
      </c>
      <c r="H20" s="298" t="s">
        <v>428</v>
      </c>
    </row>
    <row r="21" spans="1:8" ht="16.5" customHeight="1">
      <c r="A21" s="130" t="s">
        <v>661</v>
      </c>
      <c r="B21" s="300"/>
      <c r="C21" s="299"/>
      <c r="D21" s="695">
        <v>1257</v>
      </c>
      <c r="E21" s="717">
        <v>544</v>
      </c>
      <c r="F21" s="150">
        <v>450</v>
      </c>
      <c r="G21" s="150">
        <v>331</v>
      </c>
      <c r="H21" s="638">
        <v>192</v>
      </c>
    </row>
    <row r="22" spans="1:8" ht="16.5" customHeight="1">
      <c r="A22" s="130" t="s">
        <v>662</v>
      </c>
      <c r="B22" s="300"/>
      <c r="C22" s="299"/>
      <c r="D22" s="695">
        <v>182</v>
      </c>
      <c r="E22" s="717">
        <v>66</v>
      </c>
      <c r="F22" s="726">
        <v>46</v>
      </c>
      <c r="G22" s="726">
        <v>23</v>
      </c>
      <c r="H22" s="762"/>
    </row>
    <row r="23" spans="1:8" ht="16.5" customHeight="1">
      <c r="A23" s="763" t="s">
        <v>663</v>
      </c>
      <c r="B23" s="764"/>
      <c r="C23" s="299"/>
      <c r="D23" s="727">
        <v>80</v>
      </c>
      <c r="E23" s="675">
        <v>42</v>
      </c>
      <c r="F23" s="675">
        <v>30</v>
      </c>
      <c r="G23" s="675">
        <v>11</v>
      </c>
      <c r="H23" s="693">
        <v>9</v>
      </c>
    </row>
    <row r="24" spans="1:8" ht="16.5" customHeight="1">
      <c r="A24" s="130" t="s">
        <v>664</v>
      </c>
      <c r="B24" s="300"/>
      <c r="C24" s="299"/>
      <c r="D24" s="730"/>
      <c r="E24" s="682"/>
      <c r="F24" s="682"/>
      <c r="G24" s="682"/>
      <c r="H24" s="729"/>
    </row>
    <row r="25" spans="1:8" ht="16.5" customHeight="1">
      <c r="A25" s="130" t="s">
        <v>665</v>
      </c>
      <c r="B25" s="300"/>
      <c r="C25" s="299"/>
      <c r="D25" s="695">
        <v>77</v>
      </c>
      <c r="E25" s="717">
        <v>30</v>
      </c>
      <c r="F25" s="726">
        <v>30</v>
      </c>
      <c r="G25" s="726">
        <v>22</v>
      </c>
      <c r="H25" s="729"/>
    </row>
    <row r="26" spans="1:8" ht="16.5" customHeight="1">
      <c r="A26" s="130" t="s">
        <v>666</v>
      </c>
      <c r="B26" s="300"/>
      <c r="C26" s="299"/>
      <c r="D26" s="695">
        <v>60</v>
      </c>
      <c r="E26" s="717">
        <v>17</v>
      </c>
      <c r="F26" s="726">
        <v>12</v>
      </c>
      <c r="G26" s="726">
        <v>19</v>
      </c>
      <c r="H26" s="731"/>
    </row>
    <row r="27" spans="1:8" ht="16.5" customHeight="1">
      <c r="A27" s="130" t="s">
        <v>667</v>
      </c>
      <c r="B27" s="300"/>
      <c r="C27" s="299"/>
      <c r="D27" s="695">
        <v>47</v>
      </c>
      <c r="E27" s="717">
        <v>30</v>
      </c>
      <c r="F27" s="726">
        <v>13</v>
      </c>
      <c r="G27" s="726">
        <v>9</v>
      </c>
      <c r="H27" s="480">
        <v>11</v>
      </c>
    </row>
    <row r="28" spans="1:8" ht="16.5" customHeight="1">
      <c r="A28" s="130" t="s">
        <v>668</v>
      </c>
      <c r="B28" s="300"/>
      <c r="C28" s="299"/>
      <c r="D28" s="695">
        <v>67</v>
      </c>
      <c r="E28" s="717">
        <v>20</v>
      </c>
      <c r="F28" s="726">
        <v>21</v>
      </c>
      <c r="G28" s="726">
        <v>7</v>
      </c>
      <c r="H28" s="480">
        <v>5</v>
      </c>
    </row>
    <row r="29" spans="1:8" ht="16.5" customHeight="1">
      <c r="A29" s="130" t="s">
        <v>669</v>
      </c>
      <c r="B29" s="300"/>
      <c r="C29" s="299"/>
      <c r="D29" s="695">
        <v>96</v>
      </c>
      <c r="E29" s="717">
        <v>27</v>
      </c>
      <c r="F29" s="726">
        <v>22</v>
      </c>
      <c r="G29" s="726">
        <v>18</v>
      </c>
      <c r="H29" s="480">
        <v>4</v>
      </c>
    </row>
    <row r="30" spans="1:8" ht="16.5" customHeight="1">
      <c r="A30" s="130" t="s">
        <v>670</v>
      </c>
      <c r="B30" s="300"/>
      <c r="C30" s="299"/>
      <c r="D30" s="695">
        <v>86</v>
      </c>
      <c r="E30" s="717">
        <v>46</v>
      </c>
      <c r="F30" s="726">
        <v>29</v>
      </c>
      <c r="G30" s="726">
        <v>16</v>
      </c>
      <c r="H30" s="480">
        <v>11</v>
      </c>
    </row>
    <row r="31" spans="1:8" ht="16.5" customHeight="1">
      <c r="A31" s="130" t="s">
        <v>671</v>
      </c>
      <c r="B31" s="300"/>
      <c r="C31" s="299"/>
      <c r="D31" s="695">
        <v>82</v>
      </c>
      <c r="E31" s="717">
        <v>33</v>
      </c>
      <c r="F31" s="726">
        <v>43</v>
      </c>
      <c r="G31" s="726">
        <v>20</v>
      </c>
      <c r="H31" s="480">
        <v>11</v>
      </c>
    </row>
    <row r="32" spans="1:8" ht="16.5" customHeight="1">
      <c r="A32" s="130" t="s">
        <v>672</v>
      </c>
      <c r="B32" s="300"/>
      <c r="C32" s="299"/>
      <c r="D32" s="695">
        <v>59</v>
      </c>
      <c r="E32" s="717">
        <v>37</v>
      </c>
      <c r="F32" s="726">
        <v>26</v>
      </c>
      <c r="G32" s="726">
        <v>41</v>
      </c>
      <c r="H32" s="480">
        <v>16</v>
      </c>
    </row>
    <row r="33" spans="1:8" ht="16.5" customHeight="1">
      <c r="A33" s="130" t="s">
        <v>673</v>
      </c>
      <c r="B33" s="300"/>
      <c r="C33" s="299"/>
      <c r="D33" s="695">
        <v>83</v>
      </c>
      <c r="E33" s="717">
        <v>33</v>
      </c>
      <c r="F33" s="726">
        <v>35</v>
      </c>
      <c r="G33" s="726">
        <v>27</v>
      </c>
      <c r="H33" s="480">
        <v>31</v>
      </c>
    </row>
    <row r="34" spans="1:8" ht="16.5" customHeight="1">
      <c r="A34" s="130" t="s">
        <v>674</v>
      </c>
      <c r="B34" s="300"/>
      <c r="C34" s="299"/>
      <c r="D34" s="695">
        <v>86</v>
      </c>
      <c r="E34" s="717">
        <v>39</v>
      </c>
      <c r="F34" s="726">
        <v>26</v>
      </c>
      <c r="G34" s="726">
        <v>30</v>
      </c>
      <c r="H34" s="480">
        <v>23</v>
      </c>
    </row>
    <row r="35" spans="1:8" ht="16.5" customHeight="1">
      <c r="A35" s="130" t="s">
        <v>675</v>
      </c>
      <c r="B35" s="300"/>
      <c r="C35" s="299"/>
      <c r="D35" s="695">
        <v>101</v>
      </c>
      <c r="E35" s="717">
        <v>34</v>
      </c>
      <c r="F35" s="726">
        <v>35</v>
      </c>
      <c r="G35" s="726">
        <v>16</v>
      </c>
      <c r="H35" s="480">
        <v>26</v>
      </c>
    </row>
    <row r="36" spans="1:8" ht="16.5" customHeight="1">
      <c r="A36" s="130" t="s">
        <v>676</v>
      </c>
      <c r="B36" s="300"/>
      <c r="C36" s="299"/>
      <c r="D36" s="727">
        <v>151</v>
      </c>
      <c r="E36" s="675">
        <v>90</v>
      </c>
      <c r="F36" s="765">
        <v>31</v>
      </c>
      <c r="G36" s="726">
        <v>26</v>
      </c>
      <c r="H36" s="480">
        <v>10</v>
      </c>
    </row>
    <row r="37" spans="1:8" ht="16.5" customHeight="1">
      <c r="A37" s="130" t="s">
        <v>677</v>
      </c>
      <c r="B37" s="300"/>
      <c r="C37" s="299"/>
      <c r="D37" s="728"/>
      <c r="E37" s="678"/>
      <c r="F37" s="766">
        <v>30</v>
      </c>
      <c r="G37" s="726">
        <v>19</v>
      </c>
      <c r="H37" s="480">
        <v>18</v>
      </c>
    </row>
    <row r="38" spans="1:8" ht="16.5" customHeight="1">
      <c r="A38" s="309" t="s">
        <v>678</v>
      </c>
      <c r="B38" s="599"/>
      <c r="C38" s="311"/>
      <c r="D38" s="449"/>
      <c r="E38" s="450"/>
      <c r="F38" s="767">
        <v>21</v>
      </c>
      <c r="G38" s="740">
        <v>27</v>
      </c>
      <c r="H38" s="741">
        <v>17</v>
      </c>
    </row>
    <row r="39" spans="1:8">
      <c r="A39" s="194" t="s">
        <v>679</v>
      </c>
      <c r="B39" s="195"/>
      <c r="C39" s="195"/>
      <c r="D39" s="195"/>
      <c r="E39" s="195"/>
      <c r="F39" s="195"/>
      <c r="G39" s="195"/>
      <c r="H39" s="195"/>
    </row>
  </sheetData>
  <mergeCells count="18">
    <mergeCell ref="D36:D38"/>
    <mergeCell ref="E36:E38"/>
    <mergeCell ref="D19:H19"/>
    <mergeCell ref="D23:D24"/>
    <mergeCell ref="E23:E24"/>
    <mergeCell ref="F23:F24"/>
    <mergeCell ref="G23:G24"/>
    <mergeCell ref="H23:H26"/>
    <mergeCell ref="A2:H2"/>
    <mergeCell ref="A3:H3"/>
    <mergeCell ref="E6:E7"/>
    <mergeCell ref="F6:F7"/>
    <mergeCell ref="A8:A15"/>
    <mergeCell ref="E8:E9"/>
    <mergeCell ref="F8:F9"/>
    <mergeCell ref="E14:E15"/>
    <mergeCell ref="F14:F15"/>
    <mergeCell ref="H14:H15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3" orientation="portrait" r:id="rId1"/>
  <headerFooter alignWithMargins="0">
    <oddHeader>&amp;C&amp;12 &amp;"ＭＳ 明朝,太字"&amp;20 ４　農　　業</oddHeader>
    <oddFooter>&amp;C-16-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B5686-3B6F-4860-A910-0FB48ABEB9FE}">
  <sheetPr>
    <pageSetUpPr fitToPage="1"/>
  </sheetPr>
  <dimension ref="A1:I46"/>
  <sheetViews>
    <sheetView view="pageBreakPreview" zoomScale="90" zoomScaleNormal="100" zoomScaleSheetLayoutView="90" workbookViewId="0">
      <selection activeCell="G13" sqref="G13:H13"/>
    </sheetView>
  </sheetViews>
  <sheetFormatPr defaultColWidth="7.5" defaultRowHeight="14.25"/>
  <cols>
    <col min="1" max="1" width="3.125" style="2" customWidth="1"/>
    <col min="2" max="2" width="3.5" style="2" customWidth="1"/>
    <col min="3" max="3" width="28.75" style="2" customWidth="1"/>
    <col min="4" max="9" width="10.625" style="2" customWidth="1"/>
    <col min="10" max="16384" width="7.5" style="2"/>
  </cols>
  <sheetData>
    <row r="1" spans="1:9" ht="17.25" customHeight="1">
      <c r="A1" s="196" t="s">
        <v>680</v>
      </c>
      <c r="B1" s="194"/>
      <c r="C1" s="194"/>
      <c r="D1" s="194"/>
      <c r="E1" s="194"/>
      <c r="F1" s="194"/>
      <c r="G1" s="194"/>
      <c r="H1" s="194"/>
      <c r="I1" s="194"/>
    </row>
    <row r="2" spans="1:9" ht="17.25" customHeight="1">
      <c r="A2" s="599"/>
      <c r="B2" s="599"/>
      <c r="C2" s="599"/>
      <c r="D2" s="599"/>
      <c r="E2" s="768" t="s">
        <v>660</v>
      </c>
      <c r="F2" s="768"/>
      <c r="G2" s="768"/>
      <c r="H2" s="768"/>
    </row>
    <row r="3" spans="1:9" ht="17.25" customHeight="1">
      <c r="A3" s="291"/>
      <c r="B3" s="292"/>
      <c r="C3" s="293"/>
      <c r="D3" s="296" t="s">
        <v>188</v>
      </c>
      <c r="E3" s="295" t="s">
        <v>121</v>
      </c>
      <c r="F3" s="297" t="s">
        <v>122</v>
      </c>
      <c r="G3" s="297" t="s">
        <v>123</v>
      </c>
      <c r="H3" s="298" t="s">
        <v>428</v>
      </c>
    </row>
    <row r="4" spans="1:9" ht="16.5" customHeight="1">
      <c r="A4" s="130" t="s">
        <v>661</v>
      </c>
      <c r="B4" s="300"/>
      <c r="C4" s="299"/>
      <c r="D4" s="695">
        <v>394</v>
      </c>
      <c r="E4" s="717">
        <v>219</v>
      </c>
      <c r="F4" s="150">
        <v>150</v>
      </c>
      <c r="G4" s="150">
        <v>119</v>
      </c>
      <c r="H4" s="302">
        <v>92</v>
      </c>
    </row>
    <row r="5" spans="1:9" ht="16.5" customHeight="1">
      <c r="A5" s="130" t="s">
        <v>681</v>
      </c>
      <c r="B5" s="300"/>
      <c r="C5" s="299"/>
      <c r="D5" s="695">
        <v>8</v>
      </c>
      <c r="E5" s="717">
        <v>14</v>
      </c>
      <c r="F5" s="726" t="s">
        <v>22</v>
      </c>
      <c r="G5" s="675">
        <v>4</v>
      </c>
      <c r="H5" s="693" t="s">
        <v>682</v>
      </c>
    </row>
    <row r="6" spans="1:9" ht="16.5" customHeight="1">
      <c r="A6" s="130" t="s">
        <v>665</v>
      </c>
      <c r="B6" s="300"/>
      <c r="C6" s="299"/>
      <c r="D6" s="695">
        <v>6</v>
      </c>
      <c r="E6" s="717">
        <v>3</v>
      </c>
      <c r="F6" s="726" t="s">
        <v>22</v>
      </c>
      <c r="G6" s="678"/>
      <c r="H6" s="729"/>
    </row>
    <row r="7" spans="1:9" ht="16.5" customHeight="1">
      <c r="A7" s="130" t="s">
        <v>666</v>
      </c>
      <c r="B7" s="300"/>
      <c r="C7" s="299"/>
      <c r="D7" s="695" t="s">
        <v>22</v>
      </c>
      <c r="E7" s="717">
        <v>1</v>
      </c>
      <c r="F7" s="726" t="s">
        <v>22</v>
      </c>
      <c r="G7" s="682"/>
      <c r="H7" s="731"/>
    </row>
    <row r="8" spans="1:9" ht="16.5" customHeight="1">
      <c r="A8" s="130" t="s">
        <v>667</v>
      </c>
      <c r="B8" s="300"/>
      <c r="C8" s="299"/>
      <c r="D8" s="695">
        <v>10</v>
      </c>
      <c r="E8" s="717">
        <v>3</v>
      </c>
      <c r="F8" s="726" t="s">
        <v>22</v>
      </c>
      <c r="G8" s="726" t="s">
        <v>22</v>
      </c>
      <c r="H8" s="480">
        <v>2</v>
      </c>
    </row>
    <row r="9" spans="1:9" ht="16.5" customHeight="1">
      <c r="A9" s="130" t="s">
        <v>668</v>
      </c>
      <c r="B9" s="300"/>
      <c r="C9" s="299"/>
      <c r="D9" s="695">
        <v>12</v>
      </c>
      <c r="E9" s="717">
        <v>5</v>
      </c>
      <c r="F9" s="726">
        <v>3</v>
      </c>
      <c r="G9" s="726" t="s">
        <v>22</v>
      </c>
      <c r="H9" s="480" t="s">
        <v>682</v>
      </c>
    </row>
    <row r="10" spans="1:9" ht="16.5" customHeight="1">
      <c r="A10" s="130" t="s">
        <v>669</v>
      </c>
      <c r="B10" s="300"/>
      <c r="C10" s="299"/>
      <c r="D10" s="695">
        <v>18</v>
      </c>
      <c r="E10" s="717">
        <v>6</v>
      </c>
      <c r="F10" s="726">
        <v>3</v>
      </c>
      <c r="G10" s="726">
        <v>1</v>
      </c>
      <c r="H10" s="480">
        <v>3</v>
      </c>
    </row>
    <row r="11" spans="1:9" ht="16.5" customHeight="1">
      <c r="A11" s="130" t="s">
        <v>670</v>
      </c>
      <c r="B11" s="300"/>
      <c r="C11" s="299"/>
      <c r="D11" s="695">
        <v>10</v>
      </c>
      <c r="E11" s="717">
        <v>11</v>
      </c>
      <c r="F11" s="726">
        <v>6</v>
      </c>
      <c r="G11" s="726">
        <v>2</v>
      </c>
      <c r="H11" s="480" t="s">
        <v>682</v>
      </c>
    </row>
    <row r="12" spans="1:9" ht="16.5" customHeight="1">
      <c r="A12" s="130" t="s">
        <v>671</v>
      </c>
      <c r="B12" s="300"/>
      <c r="C12" s="299"/>
      <c r="D12" s="695">
        <v>14</v>
      </c>
      <c r="E12" s="717">
        <v>12</v>
      </c>
      <c r="F12" s="726">
        <v>8</v>
      </c>
      <c r="G12" s="726">
        <v>2</v>
      </c>
      <c r="H12" s="175">
        <v>1</v>
      </c>
    </row>
    <row r="13" spans="1:9" ht="16.5" customHeight="1">
      <c r="A13" s="130" t="s">
        <v>672</v>
      </c>
      <c r="B13" s="300"/>
      <c r="C13" s="299"/>
      <c r="D13" s="695">
        <v>18</v>
      </c>
      <c r="E13" s="717">
        <v>14</v>
      </c>
      <c r="F13" s="726">
        <v>8</v>
      </c>
      <c r="G13" s="726">
        <v>9</v>
      </c>
      <c r="H13" s="175">
        <v>5</v>
      </c>
    </row>
    <row r="14" spans="1:9" ht="16.5" customHeight="1">
      <c r="A14" s="130" t="s">
        <v>673</v>
      </c>
      <c r="B14" s="300"/>
      <c r="C14" s="299"/>
      <c r="D14" s="695">
        <v>39</v>
      </c>
      <c r="E14" s="717">
        <v>21</v>
      </c>
      <c r="F14" s="726">
        <v>18</v>
      </c>
      <c r="G14" s="726">
        <v>14</v>
      </c>
      <c r="H14" s="175">
        <v>13</v>
      </c>
    </row>
    <row r="15" spans="1:9" ht="16.5" customHeight="1">
      <c r="A15" s="130" t="s">
        <v>674</v>
      </c>
      <c r="B15" s="300"/>
      <c r="C15" s="299"/>
      <c r="D15" s="695">
        <v>47</v>
      </c>
      <c r="E15" s="717">
        <v>32</v>
      </c>
      <c r="F15" s="726">
        <v>18</v>
      </c>
      <c r="G15" s="726">
        <v>18</v>
      </c>
      <c r="H15" s="175">
        <v>16</v>
      </c>
    </row>
    <row r="16" spans="1:9" ht="16.5" customHeight="1">
      <c r="A16" s="130" t="s">
        <v>675</v>
      </c>
      <c r="B16" s="300"/>
      <c r="C16" s="299"/>
      <c r="D16" s="695">
        <v>52</v>
      </c>
      <c r="E16" s="717">
        <v>32</v>
      </c>
      <c r="F16" s="726">
        <v>29</v>
      </c>
      <c r="G16" s="726">
        <v>14</v>
      </c>
      <c r="H16" s="175">
        <v>18</v>
      </c>
    </row>
    <row r="17" spans="1:9" ht="16.5" customHeight="1">
      <c r="A17" s="130" t="s">
        <v>676</v>
      </c>
      <c r="B17" s="300"/>
      <c r="C17" s="299"/>
      <c r="D17" s="695">
        <v>52</v>
      </c>
      <c r="E17" s="675">
        <v>65</v>
      </c>
      <c r="F17" s="769">
        <v>23</v>
      </c>
      <c r="G17" s="726">
        <v>20</v>
      </c>
      <c r="H17" s="175">
        <v>9</v>
      </c>
    </row>
    <row r="18" spans="1:9" ht="16.5" customHeight="1">
      <c r="A18" s="130" t="s">
        <v>677</v>
      </c>
      <c r="B18" s="300"/>
      <c r="C18" s="299"/>
      <c r="D18" s="695">
        <v>52</v>
      </c>
      <c r="E18" s="678"/>
      <c r="F18" s="770">
        <v>24</v>
      </c>
      <c r="G18" s="726">
        <v>16</v>
      </c>
      <c r="H18" s="175">
        <v>10</v>
      </c>
    </row>
    <row r="19" spans="1:9" ht="16.5" customHeight="1">
      <c r="A19" s="309" t="s">
        <v>678</v>
      </c>
      <c r="B19" s="599"/>
      <c r="C19" s="311"/>
      <c r="D19" s="771">
        <v>56</v>
      </c>
      <c r="E19" s="450"/>
      <c r="F19" s="771">
        <v>10</v>
      </c>
      <c r="G19" s="740">
        <v>19</v>
      </c>
      <c r="H19" s="588">
        <v>15</v>
      </c>
    </row>
    <row r="20" spans="1:9" ht="15" customHeight="1">
      <c r="A20" s="194" t="s">
        <v>658</v>
      </c>
      <c r="B20" s="195"/>
      <c r="C20" s="195"/>
      <c r="D20" s="195"/>
      <c r="E20" s="195"/>
      <c r="F20" s="195"/>
      <c r="G20" s="195"/>
      <c r="H20" s="195"/>
      <c r="I20" s="195"/>
    </row>
    <row r="21" spans="1:9" ht="18" customHeight="1"/>
    <row r="22" spans="1:9" ht="17.25" customHeight="1">
      <c r="A22" s="196" t="s">
        <v>683</v>
      </c>
      <c r="B22" s="195"/>
      <c r="C22" s="195"/>
      <c r="D22" s="195"/>
      <c r="E22" s="195"/>
      <c r="F22" s="195"/>
      <c r="G22" s="195"/>
      <c r="H22" s="195"/>
      <c r="I22" s="195"/>
    </row>
    <row r="23" spans="1:9" ht="17.25" customHeight="1">
      <c r="A23" s="599"/>
      <c r="B23" s="599"/>
      <c r="C23" s="599"/>
      <c r="D23" s="599"/>
      <c r="E23" s="768" t="s">
        <v>660</v>
      </c>
      <c r="F23" s="768"/>
      <c r="G23" s="768"/>
      <c r="H23" s="768"/>
    </row>
    <row r="24" spans="1:9" ht="17.25" customHeight="1">
      <c r="A24" s="291"/>
      <c r="B24" s="292"/>
      <c r="C24" s="293"/>
      <c r="D24" s="295" t="s">
        <v>120</v>
      </c>
      <c r="E24" s="297" t="s">
        <v>121</v>
      </c>
      <c r="F24" s="297" t="s">
        <v>122</v>
      </c>
      <c r="G24" s="297" t="s">
        <v>123</v>
      </c>
      <c r="H24" s="298" t="s">
        <v>2</v>
      </c>
    </row>
    <row r="25" spans="1:9" ht="16.5" customHeight="1">
      <c r="A25" s="309" t="s">
        <v>466</v>
      </c>
      <c r="B25" s="599"/>
      <c r="C25" s="311"/>
      <c r="D25" s="599">
        <v>647</v>
      </c>
      <c r="E25" s="766">
        <v>478</v>
      </c>
      <c r="F25" s="772"/>
      <c r="G25" s="772"/>
      <c r="H25" s="773"/>
    </row>
    <row r="26" spans="1:9" ht="16.5" customHeight="1">
      <c r="A26" s="162" t="s">
        <v>684</v>
      </c>
      <c r="B26" s="300"/>
      <c r="C26" s="299"/>
      <c r="D26" s="300">
        <v>255</v>
      </c>
      <c r="E26" s="774">
        <v>185</v>
      </c>
      <c r="F26" s="753"/>
      <c r="G26" s="753"/>
      <c r="H26" s="754"/>
    </row>
    <row r="27" spans="1:9" ht="16.5" customHeight="1">
      <c r="A27" s="162"/>
      <c r="B27" s="161" t="s">
        <v>685</v>
      </c>
      <c r="C27" s="299"/>
      <c r="D27" s="300">
        <v>145</v>
      </c>
      <c r="E27" s="726">
        <v>119</v>
      </c>
      <c r="F27" s="759"/>
      <c r="G27" s="759"/>
      <c r="H27" s="762"/>
    </row>
    <row r="28" spans="1:9" ht="16.5" customHeight="1">
      <c r="A28" s="318"/>
      <c r="B28" s="161"/>
      <c r="C28" s="175" t="s">
        <v>686</v>
      </c>
      <c r="D28" s="319">
        <v>62</v>
      </c>
      <c r="E28" s="759"/>
      <c r="F28" s="759"/>
      <c r="G28" s="759"/>
      <c r="H28" s="762"/>
    </row>
    <row r="29" spans="1:9" ht="16.5" customHeight="1">
      <c r="A29" s="309"/>
      <c r="B29" s="775" t="s">
        <v>687</v>
      </c>
      <c r="C29" s="738"/>
      <c r="D29" s="599">
        <v>64</v>
      </c>
      <c r="E29" s="740">
        <v>39</v>
      </c>
      <c r="F29" s="776"/>
      <c r="G29" s="776"/>
      <c r="H29" s="777"/>
    </row>
    <row r="30" spans="1:9" ht="16.5" customHeight="1">
      <c r="A30" s="162" t="s">
        <v>688</v>
      </c>
      <c r="B30" s="300"/>
      <c r="C30" s="299"/>
      <c r="D30" s="300">
        <v>35</v>
      </c>
      <c r="E30" s="150">
        <v>34</v>
      </c>
      <c r="F30" s="778"/>
      <c r="G30" s="778"/>
      <c r="H30" s="779"/>
    </row>
    <row r="31" spans="1:9" ht="16.5" customHeight="1">
      <c r="A31" s="162"/>
      <c r="B31" s="161" t="s">
        <v>685</v>
      </c>
      <c r="C31" s="299"/>
      <c r="D31" s="300">
        <v>30</v>
      </c>
      <c r="E31" s="726">
        <v>25</v>
      </c>
      <c r="F31" s="759"/>
      <c r="G31" s="759"/>
      <c r="H31" s="762"/>
    </row>
    <row r="32" spans="1:9" ht="16.5" customHeight="1">
      <c r="A32" s="162"/>
      <c r="B32" s="301"/>
      <c r="C32" s="175" t="s">
        <v>689</v>
      </c>
      <c r="D32" s="154">
        <v>17</v>
      </c>
      <c r="E32" s="759"/>
      <c r="F32" s="759"/>
      <c r="G32" s="759"/>
      <c r="H32" s="762"/>
    </row>
    <row r="33" spans="1:9" ht="16.5" customHeight="1">
      <c r="A33" s="309"/>
      <c r="B33" s="775" t="s">
        <v>687</v>
      </c>
      <c r="C33" s="738"/>
      <c r="D33" s="599">
        <v>3</v>
      </c>
      <c r="E33" s="765">
        <v>3</v>
      </c>
      <c r="F33" s="780"/>
      <c r="G33" s="780"/>
      <c r="H33" s="781"/>
    </row>
    <row r="34" spans="1:9" ht="16.5" customHeight="1">
      <c r="A34" s="162" t="s">
        <v>690</v>
      </c>
      <c r="B34" s="300"/>
      <c r="C34" s="299"/>
      <c r="D34" s="300">
        <v>201</v>
      </c>
      <c r="E34" s="774">
        <v>141</v>
      </c>
      <c r="F34" s="753"/>
      <c r="G34" s="753"/>
      <c r="H34" s="754"/>
    </row>
    <row r="35" spans="1:9" ht="16.5" customHeight="1">
      <c r="A35" s="162"/>
      <c r="B35" s="161" t="s">
        <v>685</v>
      </c>
      <c r="C35" s="299"/>
      <c r="D35" s="300">
        <v>193</v>
      </c>
      <c r="E35" s="726">
        <v>138</v>
      </c>
      <c r="F35" s="759"/>
      <c r="G35" s="759"/>
      <c r="H35" s="762"/>
    </row>
    <row r="36" spans="1:9" ht="16.5" customHeight="1">
      <c r="A36" s="162"/>
      <c r="B36" s="161"/>
      <c r="C36" s="302" t="s">
        <v>689</v>
      </c>
      <c r="D36" s="300">
        <v>84</v>
      </c>
      <c r="E36" s="759"/>
      <c r="F36" s="759"/>
      <c r="G36" s="759"/>
      <c r="H36" s="762"/>
    </row>
    <row r="37" spans="1:9" ht="16.5" customHeight="1">
      <c r="A37" s="162"/>
      <c r="B37" s="301"/>
      <c r="C37" s="782" t="s">
        <v>691</v>
      </c>
      <c r="D37" s="137"/>
      <c r="E37" s="759"/>
      <c r="F37" s="759"/>
      <c r="G37" s="759"/>
      <c r="H37" s="762"/>
    </row>
    <row r="38" spans="1:9" ht="16.5" customHeight="1">
      <c r="A38" s="309"/>
      <c r="B38" s="783" t="s">
        <v>687</v>
      </c>
      <c r="C38" s="784"/>
      <c r="D38" s="656">
        <v>6</v>
      </c>
      <c r="E38" s="740">
        <v>3</v>
      </c>
      <c r="F38" s="776"/>
      <c r="G38" s="776"/>
      <c r="H38" s="777"/>
    </row>
    <row r="39" spans="1:9" ht="16.5" customHeight="1">
      <c r="A39" s="162" t="s">
        <v>692</v>
      </c>
      <c r="B39" s="300"/>
      <c r="C39" s="299"/>
      <c r="D39" s="300">
        <v>50</v>
      </c>
      <c r="E39" s="774">
        <v>38</v>
      </c>
      <c r="F39" s="753"/>
      <c r="G39" s="753"/>
      <c r="H39" s="754"/>
    </row>
    <row r="40" spans="1:9" ht="16.5" customHeight="1">
      <c r="A40" s="162"/>
      <c r="B40" s="161" t="s">
        <v>685</v>
      </c>
      <c r="C40" s="299"/>
      <c r="D40" s="300">
        <v>47</v>
      </c>
      <c r="E40" s="726">
        <v>35</v>
      </c>
      <c r="F40" s="759"/>
      <c r="G40" s="759"/>
      <c r="H40" s="762"/>
    </row>
    <row r="41" spans="1:9" ht="16.5" customHeight="1">
      <c r="A41" s="162"/>
      <c r="B41" s="161"/>
      <c r="C41" s="785" t="s">
        <v>691</v>
      </c>
      <c r="D41" s="786"/>
      <c r="E41" s="759"/>
      <c r="F41" s="759"/>
      <c r="G41" s="759"/>
      <c r="H41" s="762"/>
    </row>
    <row r="42" spans="1:9" ht="16.5" customHeight="1">
      <c r="A42" s="309"/>
      <c r="B42" s="775" t="s">
        <v>687</v>
      </c>
      <c r="C42" s="738"/>
      <c r="D42" s="599">
        <v>2</v>
      </c>
      <c r="E42" s="740">
        <v>3</v>
      </c>
      <c r="F42" s="776"/>
      <c r="G42" s="776"/>
      <c r="H42" s="777"/>
    </row>
    <row r="43" spans="1:9" ht="16.5" customHeight="1">
      <c r="A43" s="162" t="s">
        <v>693</v>
      </c>
      <c r="B43" s="300"/>
      <c r="C43" s="299"/>
      <c r="D43" s="300">
        <v>106</v>
      </c>
      <c r="E43" s="150">
        <v>80</v>
      </c>
      <c r="F43" s="753"/>
      <c r="G43" s="753"/>
      <c r="H43" s="754"/>
    </row>
    <row r="44" spans="1:9" ht="16.5" customHeight="1">
      <c r="A44" s="162"/>
      <c r="B44" s="154" t="s">
        <v>687</v>
      </c>
      <c r="C44" s="583"/>
      <c r="D44" s="319">
        <v>18</v>
      </c>
      <c r="E44" s="726">
        <v>16</v>
      </c>
      <c r="F44" s="759"/>
      <c r="G44" s="759"/>
      <c r="H44" s="762"/>
    </row>
    <row r="45" spans="1:9" ht="16.5" customHeight="1">
      <c r="A45" s="309"/>
      <c r="B45" s="310" t="s">
        <v>694</v>
      </c>
      <c r="C45" s="311"/>
      <c r="D45" s="599">
        <v>88</v>
      </c>
      <c r="E45" s="740">
        <v>64</v>
      </c>
      <c r="F45" s="776"/>
      <c r="G45" s="776"/>
      <c r="H45" s="777"/>
    </row>
    <row r="46" spans="1:9">
      <c r="A46" s="194" t="s">
        <v>658</v>
      </c>
      <c r="B46" s="195"/>
      <c r="C46" s="195"/>
      <c r="D46" s="195"/>
      <c r="E46" s="195"/>
      <c r="F46" s="195"/>
      <c r="G46" s="195"/>
      <c r="H46" s="195"/>
      <c r="I46" s="195"/>
    </row>
  </sheetData>
  <mergeCells count="9">
    <mergeCell ref="B33:C33"/>
    <mergeCell ref="B38:C38"/>
    <mergeCell ref="B42:C42"/>
    <mergeCell ref="E2:H2"/>
    <mergeCell ref="G5:G7"/>
    <mergeCell ref="H5:H7"/>
    <mergeCell ref="E17:E19"/>
    <mergeCell ref="E23:H23"/>
    <mergeCell ref="B29:C29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4" orientation="portrait" r:id="rId1"/>
  <headerFooter alignWithMargins="0">
    <oddHeader>&amp;C&amp;12 &amp;"ＭＳ 明朝,太字"&amp;20 ４　農　　業</oddHeader>
    <oddFooter>&amp;C-17-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0571B-4BB2-454F-BD8D-FBF25C0648E1}">
  <sheetPr>
    <pageSetUpPr fitToPage="1"/>
  </sheetPr>
  <dimension ref="A1:H32"/>
  <sheetViews>
    <sheetView view="pageBreakPreview" zoomScale="90" zoomScaleNormal="100" zoomScaleSheetLayoutView="90" workbookViewId="0">
      <selection activeCell="G13" sqref="G13:H13"/>
    </sheetView>
  </sheetViews>
  <sheetFormatPr defaultColWidth="7.5" defaultRowHeight="14.25"/>
  <cols>
    <col min="1" max="1" width="2.25" style="2" customWidth="1"/>
    <col min="2" max="2" width="3" style="2" customWidth="1"/>
    <col min="3" max="3" width="37" style="2" customWidth="1"/>
    <col min="4" max="8" width="9.25" style="2" customWidth="1"/>
    <col min="9" max="11" width="7.5" style="2"/>
    <col min="12" max="12" width="7.5" style="2" customWidth="1"/>
    <col min="13" max="16384" width="7.5" style="2"/>
  </cols>
  <sheetData>
    <row r="1" spans="1:8" ht="17.25" customHeight="1">
      <c r="A1" s="196" t="s">
        <v>695</v>
      </c>
      <c r="B1" s="194"/>
      <c r="C1" s="194"/>
      <c r="D1" s="194"/>
      <c r="E1" s="194"/>
    </row>
    <row r="2" spans="1:8" ht="17.25" customHeight="1">
      <c r="A2" s="599"/>
      <c r="B2" s="599"/>
      <c r="C2" s="599"/>
      <c r="D2" s="269" t="s">
        <v>696</v>
      </c>
      <c r="E2" s="269"/>
      <c r="F2" s="269"/>
      <c r="G2" s="269"/>
      <c r="H2" s="269"/>
    </row>
    <row r="3" spans="1:8" ht="15" customHeight="1">
      <c r="A3" s="291"/>
      <c r="B3" s="292"/>
      <c r="C3" s="292"/>
      <c r="D3" s="787" t="s">
        <v>120</v>
      </c>
      <c r="E3" s="297" t="s">
        <v>121</v>
      </c>
      <c r="F3" s="297" t="s">
        <v>122</v>
      </c>
      <c r="G3" s="297" t="s">
        <v>123</v>
      </c>
      <c r="H3" s="298" t="s">
        <v>2</v>
      </c>
    </row>
    <row r="4" spans="1:8" ht="15" customHeight="1">
      <c r="A4" s="130" t="s">
        <v>661</v>
      </c>
      <c r="B4" s="300"/>
      <c r="C4" s="300"/>
      <c r="D4" s="130">
        <f>SUM(D5:D10)</f>
        <v>491</v>
      </c>
      <c r="E4" s="788"/>
      <c r="F4" s="713">
        <f>SUM(F5:F11)</f>
        <v>315</v>
      </c>
      <c r="G4" s="713">
        <v>246</v>
      </c>
      <c r="H4" s="662">
        <v>192</v>
      </c>
    </row>
    <row r="5" spans="1:8" ht="15" customHeight="1">
      <c r="A5" s="130" t="s">
        <v>697</v>
      </c>
      <c r="B5" s="300"/>
      <c r="C5" s="300"/>
      <c r="D5" s="130">
        <v>151</v>
      </c>
      <c r="E5" s="137"/>
      <c r="F5" s="154">
        <f>55+51</f>
        <v>106</v>
      </c>
      <c r="G5" s="154">
        <v>78</v>
      </c>
      <c r="H5" s="175">
        <v>61</v>
      </c>
    </row>
    <row r="6" spans="1:8" ht="15" customHeight="1">
      <c r="A6" s="130" t="s">
        <v>698</v>
      </c>
      <c r="B6" s="300"/>
      <c r="C6" s="300"/>
      <c r="D6" s="130">
        <v>99</v>
      </c>
      <c r="E6" s="137"/>
      <c r="F6" s="154">
        <f>23+29</f>
        <v>52</v>
      </c>
      <c r="G6" s="154">
        <v>32</v>
      </c>
      <c r="H6" s="175">
        <v>36</v>
      </c>
    </row>
    <row r="7" spans="1:8" ht="15" customHeight="1">
      <c r="A7" s="130" t="s">
        <v>699</v>
      </c>
      <c r="B7" s="300"/>
      <c r="C7" s="300"/>
      <c r="D7" s="130">
        <v>66</v>
      </c>
      <c r="E7" s="137"/>
      <c r="F7" s="154">
        <f>15+12</f>
        <v>27</v>
      </c>
      <c r="G7" s="154">
        <v>26</v>
      </c>
      <c r="H7" s="175">
        <v>18</v>
      </c>
    </row>
    <row r="8" spans="1:8" ht="15" customHeight="1">
      <c r="A8" s="130" t="s">
        <v>700</v>
      </c>
      <c r="B8" s="300"/>
      <c r="C8" s="300"/>
      <c r="D8" s="130">
        <v>56</v>
      </c>
      <c r="E8" s="137"/>
      <c r="F8" s="154">
        <f>17+18</f>
        <v>35</v>
      </c>
      <c r="G8" s="154">
        <v>34</v>
      </c>
      <c r="H8" s="175">
        <v>19</v>
      </c>
    </row>
    <row r="9" spans="1:8" ht="15" customHeight="1">
      <c r="A9" s="130" t="s">
        <v>701</v>
      </c>
      <c r="B9" s="300"/>
      <c r="C9" s="300"/>
      <c r="D9" s="727">
        <v>119</v>
      </c>
      <c r="E9" s="137"/>
      <c r="F9" s="154">
        <f>24+10</f>
        <v>34</v>
      </c>
      <c r="G9" s="154">
        <v>29</v>
      </c>
      <c r="H9" s="175">
        <v>12</v>
      </c>
    </row>
    <row r="10" spans="1:8" ht="15" customHeight="1">
      <c r="A10" s="130" t="s">
        <v>702</v>
      </c>
      <c r="B10" s="300"/>
      <c r="C10" s="300"/>
      <c r="D10" s="728"/>
      <c r="E10" s="137"/>
      <c r="F10" s="154">
        <f>7+10</f>
        <v>17</v>
      </c>
      <c r="G10" s="154">
        <v>20</v>
      </c>
      <c r="H10" s="175">
        <v>15</v>
      </c>
    </row>
    <row r="11" spans="1:8" ht="15" customHeight="1">
      <c r="A11" s="309" t="s">
        <v>703</v>
      </c>
      <c r="B11" s="599"/>
      <c r="C11" s="599"/>
      <c r="D11" s="449"/>
      <c r="E11" s="720"/>
      <c r="F11" s="719">
        <f>23+21</f>
        <v>44</v>
      </c>
      <c r="G11" s="719">
        <v>27</v>
      </c>
      <c r="H11" s="588">
        <v>31</v>
      </c>
    </row>
    <row r="12" spans="1:8">
      <c r="A12" s="194" t="s">
        <v>658</v>
      </c>
      <c r="B12" s="195"/>
      <c r="C12" s="195"/>
      <c r="D12" s="195"/>
      <c r="E12" s="195"/>
      <c r="F12" s="195"/>
    </row>
    <row r="13" spans="1:8">
      <c r="A13" s="195"/>
      <c r="B13" s="195"/>
      <c r="C13" s="195"/>
      <c r="D13" s="195"/>
      <c r="E13" s="195"/>
      <c r="F13" s="195"/>
    </row>
    <row r="14" spans="1:8" ht="17.25" customHeight="1">
      <c r="A14" s="196" t="s">
        <v>704</v>
      </c>
      <c r="B14" s="195"/>
      <c r="C14" s="195"/>
      <c r="D14" s="195"/>
      <c r="E14" s="195"/>
      <c r="F14" s="195"/>
      <c r="G14" s="195"/>
      <c r="H14" s="195"/>
    </row>
    <row r="15" spans="1:8" ht="17.25" customHeight="1">
      <c r="A15" s="599"/>
      <c r="B15" s="599"/>
      <c r="C15" s="599"/>
      <c r="D15" s="768" t="s">
        <v>705</v>
      </c>
      <c r="E15" s="768"/>
      <c r="F15" s="768"/>
      <c r="G15" s="768"/>
      <c r="H15" s="768"/>
    </row>
    <row r="16" spans="1:8" ht="15" customHeight="1">
      <c r="A16" s="291"/>
      <c r="B16" s="292"/>
      <c r="C16" s="292"/>
      <c r="D16" s="787" t="s">
        <v>120</v>
      </c>
      <c r="E16" s="706" t="s">
        <v>121</v>
      </c>
      <c r="F16" s="706" t="s">
        <v>122</v>
      </c>
      <c r="G16" s="297" t="s">
        <v>123</v>
      </c>
      <c r="H16" s="298" t="s">
        <v>2</v>
      </c>
    </row>
    <row r="17" spans="1:8" ht="15" customHeight="1">
      <c r="A17" s="309" t="s">
        <v>706</v>
      </c>
      <c r="B17" s="599"/>
      <c r="C17" s="599"/>
      <c r="D17" s="309">
        <v>90</v>
      </c>
      <c r="E17" s="708">
        <v>69</v>
      </c>
      <c r="F17" s="708">
        <v>60</v>
      </c>
      <c r="G17" s="789">
        <v>51.36</v>
      </c>
      <c r="H17" s="790">
        <v>46.22</v>
      </c>
    </row>
    <row r="18" spans="1:8" ht="15" customHeight="1">
      <c r="A18" s="162" t="s">
        <v>707</v>
      </c>
      <c r="B18" s="300"/>
      <c r="C18" s="300"/>
      <c r="D18" s="130">
        <v>72</v>
      </c>
      <c r="E18" s="131">
        <v>55</v>
      </c>
      <c r="F18" s="131">
        <v>47</v>
      </c>
      <c r="G18" s="791">
        <v>38.200000000000003</v>
      </c>
      <c r="H18" s="792">
        <v>31.34</v>
      </c>
    </row>
    <row r="19" spans="1:8" ht="15" customHeight="1">
      <c r="A19" s="162"/>
      <c r="B19" s="161" t="s">
        <v>708</v>
      </c>
      <c r="C19" s="195"/>
      <c r="D19" s="130">
        <v>60</v>
      </c>
      <c r="E19" s="154">
        <v>45</v>
      </c>
      <c r="F19" s="154">
        <v>39</v>
      </c>
      <c r="G19" s="793">
        <v>35.61</v>
      </c>
      <c r="H19" s="794"/>
    </row>
    <row r="20" spans="1:8">
      <c r="A20" s="162"/>
      <c r="B20" s="131"/>
      <c r="C20" s="154" t="s">
        <v>709</v>
      </c>
      <c r="D20" s="130">
        <v>1</v>
      </c>
      <c r="E20" s="154">
        <v>1</v>
      </c>
      <c r="F20" s="154">
        <v>2</v>
      </c>
      <c r="G20" s="793">
        <v>0.33</v>
      </c>
      <c r="H20" s="794"/>
    </row>
    <row r="21" spans="1:8" ht="15.75" customHeight="1">
      <c r="A21" s="162"/>
      <c r="B21" s="795" t="s">
        <v>710</v>
      </c>
      <c r="C21" s="796"/>
      <c r="D21" s="130">
        <v>7</v>
      </c>
      <c r="E21" s="154">
        <v>5</v>
      </c>
      <c r="F21" s="154">
        <v>4</v>
      </c>
      <c r="G21" s="793">
        <v>1.66</v>
      </c>
      <c r="H21" s="794"/>
    </row>
    <row r="22" spans="1:8" ht="18" customHeight="1">
      <c r="A22" s="309"/>
      <c r="B22" s="797" t="s">
        <v>711</v>
      </c>
      <c r="C22" s="798"/>
      <c r="D22" s="309">
        <v>5</v>
      </c>
      <c r="E22" s="710">
        <v>5</v>
      </c>
      <c r="F22" s="710">
        <v>3</v>
      </c>
      <c r="G22" s="799">
        <v>0.93</v>
      </c>
      <c r="H22" s="800"/>
    </row>
    <row r="23" spans="1:8">
      <c r="A23" s="162" t="s">
        <v>712</v>
      </c>
      <c r="B23" s="300"/>
      <c r="C23" s="300"/>
      <c r="D23" s="130">
        <v>15</v>
      </c>
      <c r="E23" s="713">
        <v>12</v>
      </c>
      <c r="F23" s="713">
        <v>12</v>
      </c>
      <c r="G23" s="791">
        <v>11.77</v>
      </c>
      <c r="H23" s="792">
        <v>14</v>
      </c>
    </row>
    <row r="24" spans="1:8" ht="15" customHeight="1">
      <c r="A24" s="162"/>
      <c r="B24" s="131" t="s">
        <v>713</v>
      </c>
      <c r="C24" s="300"/>
      <c r="D24" s="130">
        <v>14</v>
      </c>
      <c r="E24" s="154">
        <v>11</v>
      </c>
      <c r="F24" s="154">
        <v>10</v>
      </c>
      <c r="G24" s="793">
        <v>11.27</v>
      </c>
      <c r="H24" s="794"/>
    </row>
    <row r="25" spans="1:8" ht="15" customHeight="1">
      <c r="A25" s="162"/>
      <c r="B25" s="131" t="s">
        <v>714</v>
      </c>
      <c r="C25" s="300"/>
      <c r="D25" s="801" t="s">
        <v>104</v>
      </c>
      <c r="E25" s="726" t="s">
        <v>104</v>
      </c>
      <c r="F25" s="726" t="s">
        <v>104</v>
      </c>
      <c r="G25" s="802" t="s">
        <v>104</v>
      </c>
      <c r="H25" s="794"/>
    </row>
    <row r="26" spans="1:8" ht="15" customHeight="1">
      <c r="A26" s="309"/>
      <c r="B26" s="310" t="s">
        <v>715</v>
      </c>
      <c r="C26" s="599"/>
      <c r="D26" s="803">
        <v>2</v>
      </c>
      <c r="E26" s="719">
        <v>1</v>
      </c>
      <c r="F26" s="719">
        <v>2</v>
      </c>
      <c r="G26" s="804">
        <v>0.5</v>
      </c>
      <c r="H26" s="800"/>
    </row>
    <row r="27" spans="1:8" ht="15" customHeight="1">
      <c r="A27" s="162" t="s">
        <v>716</v>
      </c>
      <c r="B27" s="300"/>
      <c r="C27" s="300"/>
      <c r="D27" s="130">
        <v>2</v>
      </c>
      <c r="E27" s="131">
        <v>2</v>
      </c>
      <c r="F27" s="131">
        <v>2</v>
      </c>
      <c r="G27" s="805">
        <v>1.39</v>
      </c>
      <c r="H27" s="806">
        <v>0.88</v>
      </c>
    </row>
    <row r="28" spans="1:8" ht="15" customHeight="1">
      <c r="A28" s="162"/>
      <c r="B28" s="131" t="s">
        <v>717</v>
      </c>
      <c r="C28" s="300"/>
      <c r="D28" s="130">
        <v>2</v>
      </c>
      <c r="E28" s="137"/>
      <c r="F28" s="137"/>
      <c r="G28" s="807"/>
      <c r="H28" s="808"/>
    </row>
    <row r="29" spans="1:8" ht="15" customHeight="1">
      <c r="A29" s="162"/>
      <c r="B29" s="131" t="s">
        <v>718</v>
      </c>
      <c r="C29" s="300"/>
      <c r="D29" s="809" t="s">
        <v>104</v>
      </c>
      <c r="E29" s="137"/>
      <c r="F29" s="137"/>
      <c r="G29" s="807"/>
      <c r="H29" s="808"/>
    </row>
    <row r="30" spans="1:8" ht="15" customHeight="1">
      <c r="A30" s="309"/>
      <c r="B30" s="310" t="s">
        <v>719</v>
      </c>
      <c r="C30" s="599"/>
      <c r="D30" s="810">
        <v>0.4</v>
      </c>
      <c r="E30" s="720"/>
      <c r="F30" s="720"/>
      <c r="G30" s="811"/>
      <c r="H30" s="812"/>
    </row>
    <row r="31" spans="1:8" ht="15" customHeight="1">
      <c r="A31" s="194" t="s">
        <v>658</v>
      </c>
      <c r="B31" s="195"/>
      <c r="C31" s="195"/>
      <c r="D31" s="195"/>
      <c r="E31" s="195"/>
      <c r="F31" s="195"/>
    </row>
    <row r="32" spans="1:8" ht="15" customHeight="1"/>
  </sheetData>
  <mergeCells count="5">
    <mergeCell ref="D2:H2"/>
    <mergeCell ref="D9:D11"/>
    <mergeCell ref="D15:H15"/>
    <mergeCell ref="B21:C21"/>
    <mergeCell ref="B22:C22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4" orientation="portrait" r:id="rId1"/>
  <headerFooter alignWithMargins="0">
    <oddHeader>&amp;C&amp;12 &amp;"ＭＳ 明朝,太字"&amp;20 ４　農　　業</oddHeader>
    <oddFooter>&amp;C-18-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37C2F-5430-4329-B2C7-E4EAD6997375}">
  <sheetPr>
    <pageSetUpPr fitToPage="1"/>
  </sheetPr>
  <dimension ref="A1:P31"/>
  <sheetViews>
    <sheetView view="pageBreakPreview" zoomScale="90" zoomScaleNormal="100" zoomScaleSheetLayoutView="90" workbookViewId="0">
      <selection activeCell="G13" sqref="G13:H13"/>
    </sheetView>
  </sheetViews>
  <sheetFormatPr defaultColWidth="7.5" defaultRowHeight="14.25"/>
  <cols>
    <col min="1" max="1" width="3" style="2" customWidth="1"/>
    <col min="2" max="2" width="2" style="2" customWidth="1"/>
    <col min="3" max="3" width="3.75" style="2" customWidth="1"/>
    <col min="4" max="4" width="17.25" style="2" customWidth="1"/>
    <col min="5" max="5" width="4.25" style="2" customWidth="1"/>
    <col min="6" max="6" width="8.25" style="2" customWidth="1"/>
    <col min="7" max="7" width="4.25" style="2" customWidth="1"/>
    <col min="8" max="8" width="8" style="2" customWidth="1"/>
    <col min="9" max="9" width="4.25" style="2" customWidth="1"/>
    <col min="10" max="10" width="8.375" style="2" customWidth="1"/>
    <col min="11" max="11" width="4.25" style="2" customWidth="1"/>
    <col min="12" max="12" width="8.375" style="2" customWidth="1"/>
    <col min="13" max="13" width="4.25" style="2" customWidth="1"/>
    <col min="14" max="14" width="8.375" style="2" customWidth="1"/>
    <col min="15" max="15" width="4.25" style="2" customWidth="1"/>
    <col min="16" max="16" width="7.25" style="2" customWidth="1"/>
    <col min="17" max="16384" width="7.5" style="2"/>
  </cols>
  <sheetData>
    <row r="1" spans="1:16">
      <c r="A1" s="196" t="s">
        <v>720</v>
      </c>
      <c r="B1" s="195"/>
      <c r="C1" s="195"/>
      <c r="D1" s="195"/>
      <c r="E1" s="195"/>
      <c r="F1" s="195"/>
      <c r="G1" s="195"/>
      <c r="H1" s="195"/>
      <c r="I1" s="195"/>
      <c r="J1" s="195"/>
      <c r="K1" s="643"/>
      <c r="L1" s="643"/>
      <c r="M1" s="643"/>
      <c r="N1" s="643"/>
      <c r="O1" s="643"/>
      <c r="P1" s="643"/>
    </row>
    <row r="2" spans="1:16">
      <c r="A2" s="599"/>
      <c r="B2" s="599"/>
      <c r="C2" s="599"/>
      <c r="D2" s="599"/>
      <c r="E2" s="599"/>
      <c r="F2" s="599"/>
      <c r="G2" s="599"/>
      <c r="H2" s="599"/>
      <c r="I2" s="599"/>
      <c r="J2" s="269" t="s">
        <v>721</v>
      </c>
      <c r="K2" s="269"/>
      <c r="L2" s="269"/>
      <c r="M2" s="269"/>
      <c r="N2" s="269"/>
    </row>
    <row r="3" spans="1:16">
      <c r="A3" s="291"/>
      <c r="B3" s="292"/>
      <c r="C3" s="292"/>
      <c r="D3" s="293"/>
      <c r="E3" s="813" t="s">
        <v>120</v>
      </c>
      <c r="F3" s="814"/>
      <c r="G3" s="815" t="s">
        <v>121</v>
      </c>
      <c r="H3" s="814"/>
      <c r="I3" s="815" t="s">
        <v>122</v>
      </c>
      <c r="J3" s="814"/>
      <c r="K3" s="816" t="s">
        <v>123</v>
      </c>
      <c r="L3" s="817"/>
      <c r="M3" s="816" t="s">
        <v>9</v>
      </c>
      <c r="N3" s="818"/>
    </row>
    <row r="4" spans="1:16" ht="14.25" customHeight="1">
      <c r="A4" s="819" t="s">
        <v>722</v>
      </c>
      <c r="B4" s="820" t="s">
        <v>723</v>
      </c>
      <c r="C4" s="821"/>
      <c r="D4" s="822"/>
      <c r="E4" s="522">
        <v>237</v>
      </c>
      <c r="F4" s="523"/>
      <c r="G4" s="524">
        <v>112</v>
      </c>
      <c r="H4" s="523"/>
      <c r="I4" s="524">
        <v>100</v>
      </c>
      <c r="J4" s="523"/>
      <c r="K4" s="823"/>
      <c r="L4" s="824"/>
      <c r="M4" s="823"/>
      <c r="N4" s="825"/>
    </row>
    <row r="5" spans="1:16">
      <c r="A5" s="826"/>
      <c r="B5" s="827"/>
      <c r="C5" s="828" t="s">
        <v>724</v>
      </c>
      <c r="D5" s="822"/>
      <c r="E5" s="532">
        <v>97</v>
      </c>
      <c r="F5" s="533"/>
      <c r="G5" s="534" t="s">
        <v>104</v>
      </c>
      <c r="H5" s="533"/>
      <c r="I5" s="829"/>
      <c r="J5" s="830"/>
      <c r="K5" s="829"/>
      <c r="L5" s="831"/>
      <c r="M5" s="829"/>
      <c r="N5" s="832"/>
    </row>
    <row r="6" spans="1:16" ht="14.25" customHeight="1">
      <c r="A6" s="826"/>
      <c r="B6" s="827"/>
      <c r="C6" s="833" t="s">
        <v>725</v>
      </c>
      <c r="D6" s="834" t="s">
        <v>726</v>
      </c>
      <c r="E6" s="532">
        <v>35</v>
      </c>
      <c r="F6" s="533"/>
      <c r="G6" s="534">
        <v>29</v>
      </c>
      <c r="H6" s="533"/>
      <c r="I6" s="829"/>
      <c r="J6" s="830"/>
      <c r="K6" s="829"/>
      <c r="L6" s="831"/>
      <c r="M6" s="829"/>
      <c r="N6" s="832"/>
    </row>
    <row r="7" spans="1:16">
      <c r="A7" s="826"/>
      <c r="B7" s="827"/>
      <c r="C7" s="835"/>
      <c r="D7" s="834" t="s">
        <v>727</v>
      </c>
      <c r="E7" s="532">
        <v>100</v>
      </c>
      <c r="F7" s="533"/>
      <c r="G7" s="534">
        <v>78</v>
      </c>
      <c r="H7" s="533"/>
      <c r="I7" s="829"/>
      <c r="J7" s="830"/>
      <c r="K7" s="829"/>
      <c r="L7" s="831"/>
      <c r="M7" s="829"/>
      <c r="N7" s="832"/>
    </row>
    <row r="8" spans="1:16">
      <c r="A8" s="826"/>
      <c r="B8" s="828"/>
      <c r="C8" s="836"/>
      <c r="D8" s="834" t="s">
        <v>728</v>
      </c>
      <c r="E8" s="532">
        <v>5</v>
      </c>
      <c r="F8" s="533"/>
      <c r="G8" s="534">
        <v>5</v>
      </c>
      <c r="H8" s="533"/>
      <c r="I8" s="829"/>
      <c r="J8" s="830"/>
      <c r="K8" s="837"/>
      <c r="L8" s="838"/>
      <c r="M8" s="837"/>
      <c r="N8" s="839"/>
    </row>
    <row r="9" spans="1:16">
      <c r="A9" s="826"/>
      <c r="B9" s="828" t="s">
        <v>729</v>
      </c>
      <c r="C9" s="821"/>
      <c r="D9" s="822"/>
      <c r="E9" s="532">
        <v>80</v>
      </c>
      <c r="F9" s="533"/>
      <c r="G9" s="534">
        <v>77</v>
      </c>
      <c r="H9" s="533"/>
      <c r="I9" s="829"/>
      <c r="J9" s="830"/>
      <c r="K9" s="837"/>
      <c r="L9" s="838"/>
      <c r="M9" s="837"/>
      <c r="N9" s="839"/>
    </row>
    <row r="10" spans="1:16">
      <c r="A10" s="826"/>
      <c r="B10" s="828" t="s">
        <v>730</v>
      </c>
      <c r="C10" s="821"/>
      <c r="D10" s="822"/>
      <c r="E10" s="532" t="s">
        <v>731</v>
      </c>
      <c r="F10" s="533"/>
      <c r="G10" s="829"/>
      <c r="H10" s="830"/>
      <c r="I10" s="829"/>
      <c r="J10" s="830"/>
      <c r="K10" s="837"/>
      <c r="L10" s="838"/>
      <c r="M10" s="837"/>
      <c r="N10" s="839"/>
    </row>
    <row r="11" spans="1:16">
      <c r="A11" s="826"/>
      <c r="B11" s="828" t="s">
        <v>732</v>
      </c>
      <c r="C11" s="821"/>
      <c r="D11" s="822"/>
      <c r="E11" s="532">
        <v>127</v>
      </c>
      <c r="F11" s="533"/>
      <c r="G11" s="534">
        <v>93</v>
      </c>
      <c r="H11" s="533"/>
      <c r="I11" s="534">
        <v>76</v>
      </c>
      <c r="J11" s="533"/>
      <c r="K11" s="837"/>
      <c r="L11" s="838"/>
      <c r="M11" s="837"/>
      <c r="N11" s="839"/>
    </row>
    <row r="12" spans="1:16">
      <c r="A12" s="826"/>
      <c r="B12" s="828" t="s">
        <v>733</v>
      </c>
      <c r="C12" s="821"/>
      <c r="D12" s="822"/>
      <c r="E12" s="532">
        <v>53</v>
      </c>
      <c r="F12" s="533"/>
      <c r="G12" s="534" t="s">
        <v>104</v>
      </c>
      <c r="H12" s="533"/>
      <c r="I12" s="829"/>
      <c r="J12" s="830"/>
      <c r="K12" s="829"/>
      <c r="L12" s="831"/>
      <c r="M12" s="829"/>
      <c r="N12" s="832"/>
    </row>
    <row r="13" spans="1:16">
      <c r="A13" s="826"/>
      <c r="B13" s="828" t="s">
        <v>734</v>
      </c>
      <c r="C13" s="821"/>
      <c r="D13" s="822"/>
      <c r="E13" s="532">
        <v>83</v>
      </c>
      <c r="F13" s="533"/>
      <c r="G13" s="534">
        <v>35</v>
      </c>
      <c r="H13" s="533"/>
      <c r="I13" s="534">
        <v>50</v>
      </c>
      <c r="J13" s="533"/>
      <c r="K13" s="837"/>
      <c r="L13" s="838"/>
      <c r="M13" s="837"/>
      <c r="N13" s="839"/>
    </row>
    <row r="14" spans="1:16">
      <c r="A14" s="840"/>
      <c r="B14" s="122" t="s">
        <v>735</v>
      </c>
      <c r="C14" s="841"/>
      <c r="D14" s="842"/>
      <c r="E14" s="843">
        <v>78</v>
      </c>
      <c r="F14" s="844"/>
      <c r="G14" s="845"/>
      <c r="H14" s="846"/>
      <c r="I14" s="845"/>
      <c r="J14" s="846"/>
      <c r="K14" s="847"/>
      <c r="L14" s="848"/>
      <c r="M14" s="847"/>
      <c r="N14" s="849"/>
    </row>
    <row r="15" spans="1:16">
      <c r="A15" s="194" t="s">
        <v>679</v>
      </c>
      <c r="B15" s="195"/>
      <c r="C15" s="195"/>
      <c r="D15" s="195"/>
      <c r="E15" s="626"/>
      <c r="F15" s="626"/>
      <c r="G15" s="626"/>
      <c r="H15" s="626"/>
      <c r="I15" s="626"/>
      <c r="J15" s="644"/>
      <c r="K15" s="644"/>
      <c r="L15" s="644"/>
      <c r="M15" s="644"/>
      <c r="N15" s="644"/>
      <c r="O15" s="644"/>
      <c r="P15" s="644"/>
    </row>
    <row r="16" spans="1:16">
      <c r="A16" s="195"/>
      <c r="B16" s="195"/>
      <c r="C16" s="195"/>
      <c r="D16" s="195"/>
      <c r="E16" s="626"/>
      <c r="F16" s="626"/>
      <c r="G16" s="626"/>
      <c r="H16" s="626"/>
      <c r="I16" s="626"/>
      <c r="J16" s="644"/>
      <c r="K16" s="644"/>
      <c r="L16" s="644"/>
      <c r="M16" s="644"/>
      <c r="N16" s="644"/>
      <c r="O16" s="644"/>
      <c r="P16" s="644"/>
    </row>
    <row r="17" spans="1:16">
      <c r="A17" s="196" t="s">
        <v>736</v>
      </c>
      <c r="B17" s="195"/>
      <c r="C17" s="195"/>
      <c r="D17" s="195"/>
      <c r="E17" s="626"/>
      <c r="F17" s="626"/>
      <c r="G17" s="626"/>
      <c r="H17" s="626"/>
      <c r="I17" s="644"/>
      <c r="J17" s="644"/>
      <c r="K17" s="644"/>
      <c r="L17" s="644"/>
      <c r="M17" s="644"/>
      <c r="N17" s="644"/>
      <c r="O17" s="644"/>
      <c r="P17" s="644"/>
    </row>
    <row r="18" spans="1:16">
      <c r="A18" s="196"/>
      <c r="B18" s="195"/>
      <c r="C18" s="195"/>
      <c r="D18" s="195"/>
      <c r="E18" s="626"/>
      <c r="F18" s="626"/>
      <c r="G18" s="626"/>
      <c r="H18" s="626"/>
      <c r="I18" s="626"/>
      <c r="J18" s="850" t="s">
        <v>737</v>
      </c>
      <c r="K18" s="850"/>
      <c r="L18" s="850"/>
      <c r="M18" s="850"/>
      <c r="N18" s="850"/>
    </row>
    <row r="19" spans="1:16" ht="13.5" customHeight="1">
      <c r="A19" s="647"/>
      <c r="B19" s="851"/>
      <c r="C19" s="851"/>
      <c r="D19" s="852"/>
      <c r="E19" s="853" t="s">
        <v>428</v>
      </c>
      <c r="F19" s="854"/>
      <c r="G19" s="855" t="s">
        <v>429</v>
      </c>
      <c r="H19" s="854"/>
      <c r="I19" s="855" t="s">
        <v>431</v>
      </c>
      <c r="J19" s="854"/>
      <c r="K19" s="855" t="s">
        <v>432</v>
      </c>
      <c r="L19" s="854"/>
      <c r="M19" s="856" t="s">
        <v>433</v>
      </c>
      <c r="N19" s="857"/>
    </row>
    <row r="20" spans="1:16">
      <c r="A20" s="309"/>
      <c r="B20" s="599"/>
      <c r="C20" s="599"/>
      <c r="D20" s="311"/>
      <c r="E20" s="858" t="s">
        <v>738</v>
      </c>
      <c r="F20" s="859" t="s">
        <v>739</v>
      </c>
      <c r="G20" s="858" t="s">
        <v>738</v>
      </c>
      <c r="H20" s="859" t="s">
        <v>739</v>
      </c>
      <c r="I20" s="858" t="s">
        <v>738</v>
      </c>
      <c r="J20" s="859" t="s">
        <v>739</v>
      </c>
      <c r="K20" s="858" t="s">
        <v>740</v>
      </c>
      <c r="L20" s="859" t="s">
        <v>741</v>
      </c>
      <c r="M20" s="860" t="s">
        <v>740</v>
      </c>
      <c r="N20" s="861" t="s">
        <v>741</v>
      </c>
    </row>
    <row r="21" spans="1:16">
      <c r="A21" s="162" t="s">
        <v>446</v>
      </c>
      <c r="B21" s="300"/>
      <c r="C21" s="862"/>
      <c r="D21" s="852"/>
      <c r="E21" s="863">
        <v>45</v>
      </c>
      <c r="F21" s="864">
        <v>22812.3</v>
      </c>
      <c r="G21" s="863">
        <v>26</v>
      </c>
      <c r="H21" s="864">
        <v>20297.2</v>
      </c>
      <c r="I21" s="863">
        <v>31</v>
      </c>
      <c r="J21" s="864">
        <v>18333.400000000001</v>
      </c>
      <c r="K21" s="863">
        <v>26</v>
      </c>
      <c r="L21" s="864">
        <v>10176.200000000001</v>
      </c>
      <c r="M21" s="865">
        <v>26</v>
      </c>
      <c r="N21" s="866">
        <v>13499.3</v>
      </c>
    </row>
    <row r="22" spans="1:16">
      <c r="A22" s="162"/>
      <c r="B22" s="302" t="s">
        <v>742</v>
      </c>
      <c r="C22" s="131"/>
      <c r="D22" s="867"/>
      <c r="E22" s="868">
        <v>29</v>
      </c>
      <c r="F22" s="869">
        <v>12907.7</v>
      </c>
      <c r="G22" s="868">
        <v>24</v>
      </c>
      <c r="H22" s="869">
        <v>18539.2</v>
      </c>
      <c r="I22" s="868">
        <v>23</v>
      </c>
      <c r="J22" s="869">
        <v>13777</v>
      </c>
      <c r="K22" s="868">
        <v>14</v>
      </c>
      <c r="L22" s="869">
        <v>4034</v>
      </c>
      <c r="M22" s="870">
        <v>20</v>
      </c>
      <c r="N22" s="871">
        <v>11585.3</v>
      </c>
    </row>
    <row r="23" spans="1:16">
      <c r="A23" s="309"/>
      <c r="B23" s="184" t="s">
        <v>743</v>
      </c>
      <c r="C23" s="310"/>
      <c r="D23" s="687"/>
      <c r="E23" s="872">
        <v>16</v>
      </c>
      <c r="F23" s="873">
        <v>9904.6</v>
      </c>
      <c r="G23" s="872">
        <v>2</v>
      </c>
      <c r="H23" s="874">
        <v>1758</v>
      </c>
      <c r="I23" s="872">
        <v>8</v>
      </c>
      <c r="J23" s="873">
        <v>4556.3999999999996</v>
      </c>
      <c r="K23" s="872">
        <v>12</v>
      </c>
      <c r="L23" s="873">
        <v>6142.2</v>
      </c>
      <c r="M23" s="875">
        <v>6</v>
      </c>
      <c r="N23" s="876">
        <v>1914</v>
      </c>
    </row>
    <row r="24" spans="1:16">
      <c r="A24" s="162" t="s">
        <v>744</v>
      </c>
      <c r="B24" s="299"/>
      <c r="C24" s="300"/>
      <c r="D24" s="582"/>
      <c r="E24" s="868">
        <v>12</v>
      </c>
      <c r="F24" s="869">
        <v>8777</v>
      </c>
      <c r="G24" s="868">
        <v>4</v>
      </c>
      <c r="H24" s="869">
        <v>4564</v>
      </c>
      <c r="I24" s="868">
        <v>5</v>
      </c>
      <c r="J24" s="869">
        <v>1491</v>
      </c>
      <c r="K24" s="868">
        <v>2</v>
      </c>
      <c r="L24" s="869">
        <v>1391</v>
      </c>
      <c r="M24" s="870">
        <v>6</v>
      </c>
      <c r="N24" s="877">
        <v>2109</v>
      </c>
    </row>
    <row r="25" spans="1:16">
      <c r="A25" s="162"/>
      <c r="B25" s="302" t="s">
        <v>742</v>
      </c>
      <c r="C25" s="131"/>
      <c r="D25" s="583"/>
      <c r="E25" s="868">
        <v>4</v>
      </c>
      <c r="F25" s="869">
        <v>1418</v>
      </c>
      <c r="G25" s="868">
        <v>3</v>
      </c>
      <c r="H25" s="869">
        <v>2932</v>
      </c>
      <c r="I25" s="868">
        <v>3</v>
      </c>
      <c r="J25" s="869">
        <v>735</v>
      </c>
      <c r="K25" s="868">
        <v>0</v>
      </c>
      <c r="L25" s="869">
        <v>0</v>
      </c>
      <c r="M25" s="870">
        <v>3</v>
      </c>
      <c r="N25" s="877">
        <v>698</v>
      </c>
    </row>
    <row r="26" spans="1:16">
      <c r="A26" s="309"/>
      <c r="B26" s="184" t="s">
        <v>743</v>
      </c>
      <c r="C26" s="310"/>
      <c r="D26" s="311"/>
      <c r="E26" s="872">
        <v>8</v>
      </c>
      <c r="F26" s="878">
        <v>7359</v>
      </c>
      <c r="G26" s="872">
        <v>1</v>
      </c>
      <c r="H26" s="878">
        <v>1632</v>
      </c>
      <c r="I26" s="872">
        <v>2</v>
      </c>
      <c r="J26" s="878">
        <v>756</v>
      </c>
      <c r="K26" s="872">
        <v>2</v>
      </c>
      <c r="L26" s="878">
        <v>1391</v>
      </c>
      <c r="M26" s="875">
        <v>3</v>
      </c>
      <c r="N26" s="879">
        <v>1411</v>
      </c>
    </row>
    <row r="27" spans="1:16">
      <c r="A27" s="162" t="s">
        <v>745</v>
      </c>
      <c r="B27" s="299"/>
      <c r="C27" s="300"/>
      <c r="D27" s="722"/>
      <c r="E27" s="868">
        <v>33</v>
      </c>
      <c r="F27" s="869">
        <v>14035.3</v>
      </c>
      <c r="G27" s="868">
        <v>22</v>
      </c>
      <c r="H27" s="869">
        <v>15733.2</v>
      </c>
      <c r="I27" s="868">
        <v>26</v>
      </c>
      <c r="J27" s="869">
        <v>16842.5</v>
      </c>
      <c r="K27" s="868">
        <v>24</v>
      </c>
      <c r="L27" s="869">
        <v>8785.2000000000007</v>
      </c>
      <c r="M27" s="870">
        <v>20</v>
      </c>
      <c r="N27" s="871">
        <v>11390.3</v>
      </c>
    </row>
    <row r="28" spans="1:16">
      <c r="A28" s="162"/>
      <c r="B28" s="302" t="s">
        <v>742</v>
      </c>
      <c r="C28" s="131"/>
      <c r="D28" s="867"/>
      <c r="E28" s="868">
        <v>25</v>
      </c>
      <c r="F28" s="869">
        <v>11489.7</v>
      </c>
      <c r="G28" s="868">
        <v>21</v>
      </c>
      <c r="H28" s="869">
        <v>15607.2</v>
      </c>
      <c r="I28" s="868">
        <v>20</v>
      </c>
      <c r="J28" s="869">
        <v>13042.1</v>
      </c>
      <c r="K28" s="868">
        <v>14</v>
      </c>
      <c r="L28" s="869">
        <v>4034</v>
      </c>
      <c r="M28" s="870">
        <v>17</v>
      </c>
      <c r="N28" s="871">
        <v>10887.3</v>
      </c>
    </row>
    <row r="29" spans="1:16">
      <c r="A29" s="309"/>
      <c r="B29" s="184" t="s">
        <v>743</v>
      </c>
      <c r="C29" s="310"/>
      <c r="D29" s="687"/>
      <c r="E29" s="872">
        <v>8</v>
      </c>
      <c r="F29" s="878">
        <v>2545.6</v>
      </c>
      <c r="G29" s="872">
        <v>1</v>
      </c>
      <c r="H29" s="878">
        <v>126</v>
      </c>
      <c r="I29" s="872">
        <v>6</v>
      </c>
      <c r="J29" s="878">
        <v>3800.4</v>
      </c>
      <c r="K29" s="872">
        <v>10</v>
      </c>
      <c r="L29" s="878">
        <v>4751.2</v>
      </c>
      <c r="M29" s="875">
        <v>3</v>
      </c>
      <c r="N29" s="879">
        <v>503</v>
      </c>
    </row>
    <row r="30" spans="1:16">
      <c r="A30" s="194" t="s">
        <v>746</v>
      </c>
      <c r="B30" s="195"/>
      <c r="C30" s="195"/>
      <c r="D30" s="195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</row>
    <row r="31" spans="1:16">
      <c r="A31" s="194" t="s">
        <v>747</v>
      </c>
      <c r="B31" s="195"/>
      <c r="C31" s="195"/>
      <c r="D31" s="195"/>
      <c r="E31" s="324"/>
      <c r="F31" s="324"/>
      <c r="G31" s="324"/>
      <c r="H31" s="324"/>
      <c r="I31" s="324"/>
      <c r="J31" s="324"/>
      <c r="K31" s="324"/>
      <c r="L31" s="324"/>
      <c r="M31" s="324"/>
      <c r="N31" s="324"/>
      <c r="O31" s="324"/>
      <c r="P31" s="324"/>
    </row>
  </sheetData>
  <mergeCells count="69">
    <mergeCell ref="J18:N18"/>
    <mergeCell ref="E19:F19"/>
    <mergeCell ref="G19:H19"/>
    <mergeCell ref="I19:J19"/>
    <mergeCell ref="K19:L19"/>
    <mergeCell ref="M19:N19"/>
    <mergeCell ref="E13:F13"/>
    <mergeCell ref="G13:H13"/>
    <mergeCell ref="I13:J13"/>
    <mergeCell ref="K13:L13"/>
    <mergeCell ref="M13:N13"/>
    <mergeCell ref="E14:F14"/>
    <mergeCell ref="G14:H14"/>
    <mergeCell ref="I14:J14"/>
    <mergeCell ref="K14:L14"/>
    <mergeCell ref="M14:N14"/>
    <mergeCell ref="E11:F11"/>
    <mergeCell ref="G11:H11"/>
    <mergeCell ref="I11:J11"/>
    <mergeCell ref="K11:L11"/>
    <mergeCell ref="M11:N11"/>
    <mergeCell ref="E12:F12"/>
    <mergeCell ref="G12:H12"/>
    <mergeCell ref="I12:J12"/>
    <mergeCell ref="K12:L12"/>
    <mergeCell ref="M12:N12"/>
    <mergeCell ref="E9:F9"/>
    <mergeCell ref="G9:H9"/>
    <mergeCell ref="I9:J9"/>
    <mergeCell ref="K9:L9"/>
    <mergeCell ref="M9:N9"/>
    <mergeCell ref="E10:F10"/>
    <mergeCell ref="G10:H10"/>
    <mergeCell ref="I10:J10"/>
    <mergeCell ref="K10:L10"/>
    <mergeCell ref="M10:N10"/>
    <mergeCell ref="K7:L7"/>
    <mergeCell ref="M7:N7"/>
    <mergeCell ref="E8:F8"/>
    <mergeCell ref="G8:H8"/>
    <mergeCell ref="I8:J8"/>
    <mergeCell ref="K8:L8"/>
    <mergeCell ref="M8:N8"/>
    <mergeCell ref="M5:N5"/>
    <mergeCell ref="C6:C8"/>
    <mergeCell ref="E6:F6"/>
    <mergeCell ref="G6:H6"/>
    <mergeCell ref="I6:J6"/>
    <mergeCell ref="K6:L6"/>
    <mergeCell ref="M6:N6"/>
    <mergeCell ref="E7:F7"/>
    <mergeCell ref="G7:H7"/>
    <mergeCell ref="I7:J7"/>
    <mergeCell ref="A4:A14"/>
    <mergeCell ref="E4:F4"/>
    <mergeCell ref="G4:H4"/>
    <mergeCell ref="I4:J4"/>
    <mergeCell ref="K4:L4"/>
    <mergeCell ref="M4:N4"/>
    <mergeCell ref="E5:F5"/>
    <mergeCell ref="G5:H5"/>
    <mergeCell ref="I5:J5"/>
    <mergeCell ref="K5:L5"/>
    <mergeCell ref="J2:N2"/>
    <mergeCell ref="E3:F3"/>
    <mergeCell ref="G3:H3"/>
    <mergeCell ref="I3:J3"/>
    <mergeCell ref="K3:L3"/>
    <mergeCell ref="M3:N3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3" orientation="portrait" r:id="rId1"/>
  <headerFooter alignWithMargins="0">
    <oddHeader>&amp;C&amp;12 &amp;"ＭＳ 明朝,太字"&amp;20 ４　農　　業</oddHeader>
    <oddFooter>&amp;C-19-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3EE2B-9D7F-42B3-922C-0260D0199F53}">
  <sheetPr>
    <pageSetUpPr fitToPage="1"/>
  </sheetPr>
  <dimension ref="A1:G42"/>
  <sheetViews>
    <sheetView view="pageBreakPreview" topLeftCell="A3" zoomScaleNormal="100" zoomScaleSheetLayoutView="100" workbookViewId="0">
      <selection activeCell="G32" sqref="G32"/>
    </sheetView>
  </sheetViews>
  <sheetFormatPr defaultColWidth="7.5" defaultRowHeight="12"/>
  <cols>
    <col min="1" max="1" width="4.375" style="3" customWidth="1"/>
    <col min="2" max="2" width="21" style="3" customWidth="1"/>
    <col min="3" max="8" width="12.625" style="3" customWidth="1"/>
    <col min="9" max="16384" width="7.5" style="3"/>
  </cols>
  <sheetData>
    <row r="1" spans="1:7" ht="17.25" customHeight="1">
      <c r="A1" s="19" t="s">
        <v>45</v>
      </c>
      <c r="B1" s="2"/>
      <c r="C1" s="2"/>
      <c r="D1" s="2"/>
      <c r="E1" s="2"/>
      <c r="F1" s="2"/>
      <c r="G1" s="2"/>
    </row>
    <row r="2" spans="1:7" ht="17.25" customHeight="1">
      <c r="A2" s="14"/>
      <c r="B2" s="14"/>
      <c r="D2" s="31"/>
      <c r="E2" s="31"/>
      <c r="F2" s="31"/>
      <c r="G2" s="32" t="s">
        <v>46</v>
      </c>
    </row>
    <row r="3" spans="1:7" ht="17.25" customHeight="1">
      <c r="A3" s="91"/>
      <c r="B3" s="92"/>
      <c r="C3" s="6" t="s">
        <v>2</v>
      </c>
      <c r="D3" s="6" t="s">
        <v>72</v>
      </c>
      <c r="E3" s="53" t="s">
        <v>79</v>
      </c>
      <c r="F3" s="6" t="s">
        <v>81</v>
      </c>
      <c r="G3" s="57" t="s">
        <v>83</v>
      </c>
    </row>
    <row r="4" spans="1:7" ht="16.5" customHeight="1">
      <c r="A4" s="33" t="s">
        <v>47</v>
      </c>
      <c r="B4" s="34"/>
      <c r="C4" s="35">
        <v>131000</v>
      </c>
      <c r="D4" s="35">
        <v>131000</v>
      </c>
      <c r="E4" s="35">
        <v>132000</v>
      </c>
      <c r="F4" s="35">
        <v>134000</v>
      </c>
      <c r="G4" s="69">
        <v>136000</v>
      </c>
    </row>
    <row r="5" spans="1:7" ht="16.5" customHeight="1">
      <c r="A5" s="33" t="s">
        <v>48</v>
      </c>
      <c r="B5" s="34"/>
      <c r="C5" s="36">
        <v>119000</v>
      </c>
      <c r="D5" s="36">
        <v>119000</v>
      </c>
      <c r="E5" s="36">
        <v>119000</v>
      </c>
      <c r="F5" s="36">
        <v>119000</v>
      </c>
      <c r="G5" s="70">
        <v>120000</v>
      </c>
    </row>
    <row r="6" spans="1:7" ht="16.5" customHeight="1">
      <c r="A6" s="33" t="s">
        <v>49</v>
      </c>
      <c r="B6" s="34"/>
      <c r="C6" s="36">
        <v>115000</v>
      </c>
      <c r="D6" s="36">
        <v>115000</v>
      </c>
      <c r="E6" s="36">
        <v>115000</v>
      </c>
      <c r="F6" s="36">
        <v>115000</v>
      </c>
      <c r="G6" s="70">
        <v>115000</v>
      </c>
    </row>
    <row r="7" spans="1:7" ht="16.5" customHeight="1">
      <c r="A7" s="33" t="s">
        <v>50</v>
      </c>
      <c r="B7" s="34"/>
      <c r="C7" s="36">
        <v>96600</v>
      </c>
      <c r="D7" s="36">
        <v>95300</v>
      </c>
      <c r="E7" s="36">
        <v>94500</v>
      </c>
      <c r="F7" s="36">
        <v>94000</v>
      </c>
      <c r="G7" s="70">
        <v>93500</v>
      </c>
    </row>
    <row r="8" spans="1:7" ht="16.5" customHeight="1">
      <c r="A8" s="37" t="s">
        <v>51</v>
      </c>
      <c r="B8" s="38"/>
      <c r="C8" s="39">
        <v>96800</v>
      </c>
      <c r="D8" s="39">
        <v>95300</v>
      </c>
      <c r="E8" s="39">
        <v>94000</v>
      </c>
      <c r="F8" s="39">
        <v>93000</v>
      </c>
      <c r="G8" s="71">
        <v>91800</v>
      </c>
    </row>
    <row r="9" spans="1:7" ht="15" customHeight="1">
      <c r="A9" s="3" t="s">
        <v>52</v>
      </c>
    </row>
    <row r="10" spans="1:7" ht="17.25" customHeight="1">
      <c r="A10" s="2"/>
      <c r="B10" s="2"/>
      <c r="C10" s="2"/>
      <c r="D10" s="2"/>
      <c r="E10" s="2"/>
      <c r="F10" s="2"/>
      <c r="G10" s="2"/>
    </row>
    <row r="11" spans="1:7" ht="17.25" customHeight="1">
      <c r="A11" s="19" t="s">
        <v>53</v>
      </c>
      <c r="B11" s="2"/>
      <c r="C11" s="2"/>
      <c r="D11" s="2"/>
      <c r="E11" s="2"/>
      <c r="F11" s="2"/>
      <c r="G11" s="2"/>
    </row>
    <row r="12" spans="1:7" ht="17.25" customHeight="1">
      <c r="A12" s="14"/>
      <c r="B12" s="14"/>
      <c r="D12" s="31"/>
      <c r="E12" s="31"/>
      <c r="F12" s="31"/>
      <c r="G12" s="32" t="s">
        <v>54</v>
      </c>
    </row>
    <row r="13" spans="1:7" ht="17.25" customHeight="1">
      <c r="A13" s="91"/>
      <c r="B13" s="92"/>
      <c r="C13" s="6" t="s">
        <v>9</v>
      </c>
      <c r="D13" s="6" t="s">
        <v>72</v>
      </c>
      <c r="E13" s="6" t="s">
        <v>79</v>
      </c>
      <c r="F13" s="6" t="s">
        <v>81</v>
      </c>
      <c r="G13" s="57" t="s">
        <v>83</v>
      </c>
    </row>
    <row r="14" spans="1:7" ht="16.5" customHeight="1">
      <c r="A14" s="33" t="s">
        <v>55</v>
      </c>
      <c r="B14" s="34"/>
      <c r="C14" s="40">
        <v>130000</v>
      </c>
      <c r="D14" s="40">
        <v>130000</v>
      </c>
      <c r="E14" s="40">
        <v>130000</v>
      </c>
      <c r="F14" s="40">
        <v>131000</v>
      </c>
      <c r="G14" s="72">
        <v>132000</v>
      </c>
    </row>
    <row r="15" spans="1:7" ht="16.5" customHeight="1">
      <c r="A15" s="95" t="s">
        <v>80</v>
      </c>
      <c r="B15" s="96"/>
      <c r="C15" s="40">
        <v>128000</v>
      </c>
      <c r="D15" s="40">
        <v>127000</v>
      </c>
      <c r="E15" s="40">
        <v>125000</v>
      </c>
      <c r="F15" s="40">
        <v>125000</v>
      </c>
      <c r="G15" s="72">
        <v>125000</v>
      </c>
    </row>
    <row r="16" spans="1:7" ht="16.5" customHeight="1">
      <c r="A16" s="33" t="s">
        <v>56</v>
      </c>
      <c r="B16" s="34"/>
      <c r="C16" s="40">
        <v>115000</v>
      </c>
      <c r="D16" s="40">
        <v>115000</v>
      </c>
      <c r="E16" s="40">
        <v>115000</v>
      </c>
      <c r="F16" s="40">
        <v>115000</v>
      </c>
      <c r="G16" s="72">
        <v>115000</v>
      </c>
    </row>
    <row r="17" spans="1:7" ht="16.5" customHeight="1">
      <c r="A17" s="41" t="s">
        <v>57</v>
      </c>
      <c r="B17" s="42"/>
      <c r="C17" s="43">
        <v>93000</v>
      </c>
      <c r="D17" s="43">
        <v>92300</v>
      </c>
      <c r="E17" s="43">
        <v>91700</v>
      </c>
      <c r="F17" s="43">
        <v>90600</v>
      </c>
      <c r="G17" s="73">
        <v>89500</v>
      </c>
    </row>
    <row r="18" spans="1:7" ht="15" customHeight="1">
      <c r="A18" s="3" t="s">
        <v>58</v>
      </c>
    </row>
    <row r="19" spans="1:7" ht="17.25" customHeight="1">
      <c r="A19" s="2"/>
      <c r="B19" s="2"/>
      <c r="C19" s="2"/>
      <c r="D19" s="2"/>
      <c r="E19" s="2"/>
      <c r="F19" s="2"/>
      <c r="G19" s="2"/>
    </row>
    <row r="20" spans="1:7" ht="17.25" customHeight="1">
      <c r="A20" s="19" t="s">
        <v>59</v>
      </c>
      <c r="B20" s="2"/>
      <c r="C20" s="2"/>
      <c r="D20" s="2"/>
      <c r="E20" s="2"/>
      <c r="F20" s="2"/>
      <c r="G20" s="56"/>
    </row>
    <row r="21" spans="1:7" ht="17.25" customHeight="1">
      <c r="A21" s="14"/>
      <c r="B21" s="14"/>
      <c r="C21" s="14"/>
      <c r="D21" s="14"/>
      <c r="G21" s="2"/>
    </row>
    <row r="22" spans="1:7" ht="17.25" customHeight="1">
      <c r="A22" s="91" t="s">
        <v>60</v>
      </c>
      <c r="B22" s="92"/>
      <c r="C22" s="6" t="s">
        <v>2</v>
      </c>
      <c r="D22" s="6" t="s">
        <v>72</v>
      </c>
      <c r="E22" s="6" t="s">
        <v>79</v>
      </c>
      <c r="F22" s="6" t="s">
        <v>81</v>
      </c>
      <c r="G22" s="57" t="s">
        <v>83</v>
      </c>
    </row>
    <row r="23" spans="1:7" ht="15.75" customHeight="1">
      <c r="A23" s="97" t="s">
        <v>61</v>
      </c>
      <c r="B23" s="10" t="s">
        <v>62</v>
      </c>
      <c r="C23" s="44">
        <v>17.100000000000001</v>
      </c>
      <c r="D23" s="44">
        <v>18</v>
      </c>
      <c r="E23" s="44">
        <v>17.899999999999999</v>
      </c>
      <c r="F23" s="44">
        <v>18.7</v>
      </c>
      <c r="G23" s="74">
        <v>19.100000000000001</v>
      </c>
    </row>
    <row r="24" spans="1:7" ht="15.75" customHeight="1">
      <c r="A24" s="98"/>
      <c r="B24" s="10" t="s">
        <v>63</v>
      </c>
      <c r="C24" s="44">
        <v>35.6</v>
      </c>
      <c r="D24" s="44">
        <v>38</v>
      </c>
      <c r="E24" s="44">
        <v>39.6</v>
      </c>
      <c r="F24" s="44">
        <v>39.5</v>
      </c>
      <c r="G24" s="74">
        <v>38.9</v>
      </c>
    </row>
    <row r="25" spans="1:7" ht="15.75" customHeight="1">
      <c r="A25" s="99"/>
      <c r="B25" s="10" t="s">
        <v>64</v>
      </c>
      <c r="C25" s="9">
        <v>-2.1</v>
      </c>
      <c r="D25" s="9">
        <v>-3.5</v>
      </c>
      <c r="E25" s="9">
        <v>-3.1</v>
      </c>
      <c r="F25" s="55" t="s">
        <v>82</v>
      </c>
      <c r="G25" s="75" t="s">
        <v>85</v>
      </c>
    </row>
    <row r="26" spans="1:7" ht="15.75" customHeight="1">
      <c r="A26" s="87" t="s">
        <v>65</v>
      </c>
      <c r="B26" s="88"/>
      <c r="C26" s="45">
        <v>2014</v>
      </c>
      <c r="D26" s="45">
        <v>1916</v>
      </c>
      <c r="E26" s="45">
        <v>1799.5</v>
      </c>
      <c r="F26" s="45">
        <v>1829.5</v>
      </c>
      <c r="G26" s="76">
        <v>2405</v>
      </c>
    </row>
    <row r="27" spans="1:7" ht="15.75" customHeight="1">
      <c r="A27" s="89" t="s">
        <v>66</v>
      </c>
      <c r="B27" s="90"/>
      <c r="C27" s="46">
        <v>2</v>
      </c>
      <c r="D27" s="46">
        <v>2.1</v>
      </c>
      <c r="E27" s="46">
        <v>2</v>
      </c>
      <c r="F27" s="46">
        <v>2.1</v>
      </c>
      <c r="G27" s="77">
        <v>2</v>
      </c>
    </row>
    <row r="28" spans="1:7" ht="15" customHeight="1">
      <c r="A28" s="3" t="s">
        <v>67</v>
      </c>
    </row>
    <row r="29" spans="1:7" ht="17.25" customHeight="1">
      <c r="A29" s="2"/>
      <c r="B29" s="2"/>
      <c r="C29" s="2"/>
      <c r="D29" s="2"/>
      <c r="E29" s="2"/>
      <c r="F29" s="2"/>
      <c r="G29" s="2"/>
    </row>
    <row r="30" spans="1:7" ht="17.25" customHeight="1">
      <c r="A30" s="19" t="s">
        <v>68</v>
      </c>
      <c r="B30" s="2"/>
      <c r="C30" s="2"/>
      <c r="D30" s="2"/>
      <c r="E30" s="2"/>
      <c r="F30" s="2"/>
      <c r="G30" s="2"/>
    </row>
    <row r="31" spans="1:7" ht="17.25" customHeight="1">
      <c r="A31" s="14"/>
      <c r="B31" s="14"/>
      <c r="D31" s="14"/>
      <c r="E31" s="14"/>
      <c r="F31" s="14"/>
      <c r="G31" s="31" t="s">
        <v>69</v>
      </c>
    </row>
    <row r="32" spans="1:7" ht="17.25" customHeight="1">
      <c r="A32" s="91" t="s">
        <v>70</v>
      </c>
      <c r="B32" s="92"/>
      <c r="C32" s="6" t="s">
        <v>2</v>
      </c>
      <c r="D32" s="6" t="s">
        <v>72</v>
      </c>
      <c r="E32" s="6" t="s">
        <v>79</v>
      </c>
      <c r="F32" s="52" t="s">
        <v>81</v>
      </c>
      <c r="G32" s="57" t="s">
        <v>83</v>
      </c>
    </row>
    <row r="33" spans="1:7" ht="15.75" customHeight="1">
      <c r="A33" s="93" t="s">
        <v>71</v>
      </c>
      <c r="B33" s="94"/>
      <c r="C33" s="47">
        <v>122</v>
      </c>
      <c r="D33" s="47">
        <v>130</v>
      </c>
      <c r="E33" s="47">
        <v>115</v>
      </c>
      <c r="F33" s="42">
        <v>121</v>
      </c>
      <c r="G33" s="78">
        <v>120</v>
      </c>
    </row>
    <row r="34" spans="1:7" ht="15" customHeight="1">
      <c r="A34" s="48" t="s">
        <v>76</v>
      </c>
      <c r="B34" s="49"/>
      <c r="C34" s="50"/>
      <c r="D34" s="50"/>
      <c r="E34" s="50"/>
      <c r="F34" s="50"/>
      <c r="G34" s="50"/>
    </row>
    <row r="42" spans="1:7" ht="24.75" customHeight="1"/>
  </sheetData>
  <mergeCells count="9">
    <mergeCell ref="A26:B26"/>
    <mergeCell ref="A27:B27"/>
    <mergeCell ref="A32:B32"/>
    <mergeCell ref="A33:B33"/>
    <mergeCell ref="A3:B3"/>
    <mergeCell ref="A13:B13"/>
    <mergeCell ref="A15:B15"/>
    <mergeCell ref="A22:B22"/>
    <mergeCell ref="A23:A25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4" fitToHeight="0" orientation="portrait" r:id="rId1"/>
  <headerFooter scaleWithDoc="0" alignWithMargins="0">
    <oddHeader>&amp;C&amp;"ＭＳ 明朝,太字"&amp;20 1   土地・気象</oddHeader>
    <oddFooter>&amp;C-2-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82056-3B39-49D2-8ACE-8151ECCA52E2}">
  <sheetPr>
    <pageSetUpPr fitToPage="1"/>
  </sheetPr>
  <dimension ref="A1:G38"/>
  <sheetViews>
    <sheetView view="pageBreakPreview" topLeftCell="A9" zoomScaleNormal="100" zoomScaleSheetLayoutView="100" workbookViewId="0">
      <selection activeCell="A39" sqref="A39"/>
    </sheetView>
  </sheetViews>
  <sheetFormatPr defaultColWidth="6.625" defaultRowHeight="15.6" customHeight="1"/>
  <cols>
    <col min="1" max="1" width="2.125" style="3" customWidth="1"/>
    <col min="2" max="2" width="16.375" style="3" customWidth="1"/>
    <col min="3" max="8" width="14" style="3" customWidth="1"/>
    <col min="9" max="9" width="10.125" style="3" bestFit="1" customWidth="1"/>
    <col min="10" max="16384" width="6.625" style="3"/>
  </cols>
  <sheetData>
    <row r="1" spans="1:7" ht="17.25" customHeight="1">
      <c r="A1" s="1" t="s">
        <v>748</v>
      </c>
      <c r="B1" s="2"/>
      <c r="C1" s="2"/>
      <c r="D1" s="2"/>
      <c r="E1" s="2"/>
      <c r="F1" s="2"/>
    </row>
    <row r="2" spans="1:7" ht="17.25" customHeight="1">
      <c r="A2" s="14"/>
      <c r="B2" s="100" t="s">
        <v>749</v>
      </c>
      <c r="C2" s="100"/>
      <c r="D2" s="100"/>
      <c r="E2" s="100"/>
      <c r="F2" s="100"/>
      <c r="G2" s="100"/>
    </row>
    <row r="3" spans="1:7" s="195" customFormat="1" ht="15" customHeight="1">
      <c r="A3" s="506" t="s">
        <v>595</v>
      </c>
      <c r="B3" s="508"/>
      <c r="C3" s="296" t="s">
        <v>750</v>
      </c>
      <c r="D3" s="296" t="s">
        <v>2</v>
      </c>
      <c r="E3" s="297" t="s">
        <v>72</v>
      </c>
      <c r="F3" s="296" t="s">
        <v>79</v>
      </c>
      <c r="G3" s="880" t="s">
        <v>81</v>
      </c>
    </row>
    <row r="4" spans="1:7" s="195" customFormat="1" ht="15" customHeight="1">
      <c r="A4" s="130" t="s">
        <v>243</v>
      </c>
      <c r="B4" s="299"/>
      <c r="C4" s="301">
        <v>95</v>
      </c>
      <c r="D4" s="301">
        <v>95</v>
      </c>
      <c r="E4" s="131">
        <v>96</v>
      </c>
      <c r="F4" s="301">
        <v>94</v>
      </c>
      <c r="G4" s="881">
        <v>95</v>
      </c>
    </row>
    <row r="5" spans="1:7" s="195" customFormat="1" ht="15" customHeight="1">
      <c r="A5" s="162"/>
      <c r="B5" s="302" t="s">
        <v>751</v>
      </c>
      <c r="C5" s="695">
        <v>24</v>
      </c>
      <c r="D5" s="695">
        <v>24</v>
      </c>
      <c r="E5" s="150">
        <v>28</v>
      </c>
      <c r="F5" s="695">
        <v>26</v>
      </c>
      <c r="G5" s="882">
        <v>27</v>
      </c>
    </row>
    <row r="6" spans="1:7" s="195" customFormat="1" ht="15" customHeight="1">
      <c r="A6" s="162"/>
      <c r="B6" s="302" t="s">
        <v>752</v>
      </c>
      <c r="C6" s="695">
        <v>23</v>
      </c>
      <c r="D6" s="695">
        <v>26</v>
      </c>
      <c r="E6" s="150">
        <v>20</v>
      </c>
      <c r="F6" s="695">
        <v>20</v>
      </c>
      <c r="G6" s="882">
        <v>20</v>
      </c>
    </row>
    <row r="7" spans="1:7" s="195" customFormat="1" ht="15" customHeight="1">
      <c r="A7" s="162"/>
      <c r="B7" s="302" t="s">
        <v>753</v>
      </c>
      <c r="C7" s="695">
        <v>23</v>
      </c>
      <c r="D7" s="695">
        <v>21</v>
      </c>
      <c r="E7" s="150">
        <v>22</v>
      </c>
      <c r="F7" s="695">
        <v>19</v>
      </c>
      <c r="G7" s="882">
        <v>20</v>
      </c>
    </row>
    <row r="8" spans="1:7" s="195" customFormat="1" ht="15" customHeight="1">
      <c r="A8" s="162"/>
      <c r="B8" s="302" t="s">
        <v>754</v>
      </c>
      <c r="C8" s="695">
        <v>11</v>
      </c>
      <c r="D8" s="695">
        <v>9</v>
      </c>
      <c r="E8" s="150">
        <v>9</v>
      </c>
      <c r="F8" s="695">
        <v>11</v>
      </c>
      <c r="G8" s="882">
        <v>10</v>
      </c>
    </row>
    <row r="9" spans="1:7" s="195" customFormat="1" ht="15" customHeight="1">
      <c r="A9" s="162"/>
      <c r="B9" s="302" t="s">
        <v>755</v>
      </c>
      <c r="C9" s="695">
        <v>4</v>
      </c>
      <c r="D9" s="695">
        <v>8</v>
      </c>
      <c r="E9" s="150">
        <v>8</v>
      </c>
      <c r="F9" s="695">
        <v>8</v>
      </c>
      <c r="G9" s="882">
        <v>8</v>
      </c>
    </row>
    <row r="10" spans="1:7" s="195" customFormat="1" ht="15" customHeight="1">
      <c r="A10" s="162"/>
      <c r="B10" s="302" t="s">
        <v>756</v>
      </c>
      <c r="C10" s="695">
        <v>10</v>
      </c>
      <c r="D10" s="695">
        <v>7</v>
      </c>
      <c r="E10" s="150">
        <v>8</v>
      </c>
      <c r="F10" s="695">
        <v>9</v>
      </c>
      <c r="G10" s="883">
        <v>9</v>
      </c>
    </row>
    <row r="11" spans="1:7" s="195" customFormat="1" ht="15" customHeight="1">
      <c r="A11" s="309"/>
      <c r="B11" s="184" t="s">
        <v>757</v>
      </c>
      <c r="C11" s="771" t="s">
        <v>22</v>
      </c>
      <c r="D11" s="771" t="s">
        <v>22</v>
      </c>
      <c r="E11" s="767">
        <v>1</v>
      </c>
      <c r="F11" s="771">
        <v>1</v>
      </c>
      <c r="G11" s="884">
        <v>1</v>
      </c>
    </row>
    <row r="12" spans="1:7" s="195" customFormat="1" ht="15" customHeight="1">
      <c r="A12" s="194" t="s">
        <v>758</v>
      </c>
    </row>
    <row r="13" spans="1:7" s="195" customFormat="1" ht="15" customHeight="1">
      <c r="A13" s="194"/>
    </row>
    <row r="14" spans="1:7" ht="17.25" customHeight="1">
      <c r="A14" s="1" t="s">
        <v>759</v>
      </c>
      <c r="B14" s="2"/>
      <c r="C14" s="2"/>
      <c r="D14" s="2"/>
      <c r="E14" s="2"/>
      <c r="F14" s="2"/>
    </row>
    <row r="15" spans="1:7" ht="17.25" customHeight="1">
      <c r="A15" s="14"/>
      <c r="B15" s="100" t="s">
        <v>760</v>
      </c>
      <c r="C15" s="100"/>
      <c r="D15" s="100"/>
      <c r="E15" s="100"/>
      <c r="F15" s="100"/>
      <c r="G15" s="100"/>
    </row>
    <row r="16" spans="1:7" s="195" customFormat="1" ht="15" customHeight="1">
      <c r="A16" s="506" t="s">
        <v>595</v>
      </c>
      <c r="B16" s="508"/>
      <c r="C16" s="296" t="s">
        <v>761</v>
      </c>
      <c r="D16" s="296" t="s">
        <v>189</v>
      </c>
      <c r="E16" s="297" t="s">
        <v>72</v>
      </c>
      <c r="F16" s="296" t="s">
        <v>79</v>
      </c>
      <c r="G16" s="880" t="s">
        <v>81</v>
      </c>
    </row>
    <row r="17" spans="1:7" s="195" customFormat="1" ht="15" customHeight="1">
      <c r="A17" s="130" t="s">
        <v>243</v>
      </c>
      <c r="B17" s="299"/>
      <c r="C17" s="301">
        <v>3261</v>
      </c>
      <c r="D17" s="301">
        <v>3210</v>
      </c>
      <c r="E17" s="131">
        <v>3785</v>
      </c>
      <c r="F17" s="301">
        <v>3870</v>
      </c>
      <c r="G17" s="881">
        <v>3794</v>
      </c>
    </row>
    <row r="18" spans="1:7" s="195" customFormat="1" ht="15" customHeight="1">
      <c r="A18" s="162"/>
      <c r="B18" s="302" t="s">
        <v>751</v>
      </c>
      <c r="C18" s="695">
        <v>165</v>
      </c>
      <c r="D18" s="695">
        <v>163</v>
      </c>
      <c r="E18" s="150">
        <v>188</v>
      </c>
      <c r="F18" s="695">
        <v>170</v>
      </c>
      <c r="G18" s="882">
        <v>179</v>
      </c>
    </row>
    <row r="19" spans="1:7" s="195" customFormat="1" ht="15" customHeight="1">
      <c r="A19" s="162"/>
      <c r="B19" s="302" t="s">
        <v>752</v>
      </c>
      <c r="C19" s="695">
        <v>334</v>
      </c>
      <c r="D19" s="695">
        <v>390</v>
      </c>
      <c r="E19" s="150">
        <v>301</v>
      </c>
      <c r="F19" s="695">
        <v>290</v>
      </c>
      <c r="G19" s="882">
        <v>297</v>
      </c>
    </row>
    <row r="20" spans="1:7" s="195" customFormat="1" ht="15" customHeight="1">
      <c r="A20" s="162"/>
      <c r="B20" s="302" t="s">
        <v>753</v>
      </c>
      <c r="C20" s="695">
        <v>561</v>
      </c>
      <c r="D20" s="695">
        <v>506</v>
      </c>
      <c r="E20" s="150">
        <v>538</v>
      </c>
      <c r="F20" s="695">
        <v>462</v>
      </c>
      <c r="G20" s="882">
        <v>492</v>
      </c>
    </row>
    <row r="21" spans="1:7" s="195" customFormat="1" ht="15" customHeight="1">
      <c r="A21" s="162"/>
      <c r="B21" s="302" t="s">
        <v>754</v>
      </c>
      <c r="C21" s="695">
        <v>397</v>
      </c>
      <c r="D21" s="695">
        <v>322</v>
      </c>
      <c r="E21" s="150">
        <v>355</v>
      </c>
      <c r="F21" s="695">
        <v>419</v>
      </c>
      <c r="G21" s="882">
        <v>390</v>
      </c>
    </row>
    <row r="22" spans="1:7" s="195" customFormat="1" ht="15" customHeight="1">
      <c r="A22" s="162"/>
      <c r="B22" s="302" t="s">
        <v>755</v>
      </c>
      <c r="C22" s="695">
        <v>260</v>
      </c>
      <c r="D22" s="695">
        <v>586</v>
      </c>
      <c r="E22" s="150">
        <v>572</v>
      </c>
      <c r="F22" s="695">
        <v>573</v>
      </c>
      <c r="G22" s="882">
        <v>519</v>
      </c>
    </row>
    <row r="23" spans="1:7" s="195" customFormat="1" ht="15" customHeight="1">
      <c r="A23" s="162"/>
      <c r="B23" s="302" t="s">
        <v>756</v>
      </c>
      <c r="C23" s="695">
        <v>1544</v>
      </c>
      <c r="D23" s="695">
        <v>1243</v>
      </c>
      <c r="E23" s="150">
        <v>1470</v>
      </c>
      <c r="F23" s="695">
        <v>1595</v>
      </c>
      <c r="G23" s="883">
        <v>1553</v>
      </c>
    </row>
    <row r="24" spans="1:7" s="195" customFormat="1" ht="15" customHeight="1">
      <c r="A24" s="309"/>
      <c r="B24" s="184" t="s">
        <v>757</v>
      </c>
      <c r="C24" s="771" t="s">
        <v>22</v>
      </c>
      <c r="D24" s="771" t="s">
        <v>22</v>
      </c>
      <c r="E24" s="767">
        <v>361</v>
      </c>
      <c r="F24" s="771">
        <v>361</v>
      </c>
      <c r="G24" s="884">
        <v>364</v>
      </c>
    </row>
    <row r="25" spans="1:7" s="195" customFormat="1" ht="15" customHeight="1">
      <c r="A25" s="194" t="s">
        <v>758</v>
      </c>
    </row>
    <row r="26" spans="1:7" ht="16.5" customHeight="1">
      <c r="A26" s="885"/>
      <c r="B26" s="2"/>
      <c r="C26" s="2"/>
      <c r="D26" s="2"/>
      <c r="E26" s="2"/>
      <c r="F26" s="2"/>
    </row>
    <row r="27" spans="1:7" ht="17.25" customHeight="1">
      <c r="A27" s="1" t="s">
        <v>762</v>
      </c>
      <c r="B27" s="2"/>
      <c r="C27" s="2"/>
      <c r="D27" s="2"/>
      <c r="E27" s="2"/>
      <c r="F27" s="2"/>
    </row>
    <row r="28" spans="1:7" ht="17.25" customHeight="1">
      <c r="A28" s="14"/>
      <c r="B28" s="2"/>
      <c r="C28" s="15"/>
      <c r="D28" s="100" t="s">
        <v>763</v>
      </c>
      <c r="E28" s="100"/>
      <c r="F28" s="100"/>
      <c r="G28" s="100"/>
    </row>
    <row r="29" spans="1:7" s="195" customFormat="1" ht="17.100000000000001" customHeight="1">
      <c r="A29" s="506" t="s">
        <v>595</v>
      </c>
      <c r="B29" s="508"/>
      <c r="C29" s="296" t="s">
        <v>437</v>
      </c>
      <c r="D29" s="296" t="s">
        <v>761</v>
      </c>
      <c r="E29" s="296" t="s">
        <v>764</v>
      </c>
      <c r="F29" s="296" t="s">
        <v>765</v>
      </c>
      <c r="G29" s="880" t="s">
        <v>766</v>
      </c>
    </row>
    <row r="30" spans="1:7" s="195" customFormat="1" ht="17.100000000000001" customHeight="1">
      <c r="A30" s="130" t="s">
        <v>243</v>
      </c>
      <c r="B30" s="299"/>
      <c r="C30" s="580">
        <v>10225994</v>
      </c>
      <c r="D30" s="580">
        <v>7792768</v>
      </c>
      <c r="E30" s="580">
        <v>7792768</v>
      </c>
      <c r="F30" s="580">
        <v>9457597</v>
      </c>
      <c r="G30" s="886">
        <v>9628685</v>
      </c>
    </row>
    <row r="31" spans="1:7" s="195" customFormat="1" ht="17.100000000000001" customHeight="1">
      <c r="A31" s="162"/>
      <c r="B31" s="302" t="s">
        <v>751</v>
      </c>
      <c r="C31" s="177">
        <v>195747</v>
      </c>
      <c r="D31" s="177">
        <v>356952</v>
      </c>
      <c r="E31" s="177">
        <v>356952</v>
      </c>
      <c r="F31" s="177">
        <v>331505</v>
      </c>
      <c r="G31" s="887">
        <v>393976</v>
      </c>
    </row>
    <row r="32" spans="1:7" s="195" customFormat="1" ht="17.100000000000001" customHeight="1">
      <c r="A32" s="162"/>
      <c r="B32" s="302" t="s">
        <v>752</v>
      </c>
      <c r="C32" s="177">
        <v>2326607</v>
      </c>
      <c r="D32" s="177">
        <v>690523</v>
      </c>
      <c r="E32" s="177">
        <v>690523</v>
      </c>
      <c r="F32" s="177">
        <v>713184</v>
      </c>
      <c r="G32" s="887">
        <v>734324</v>
      </c>
    </row>
    <row r="33" spans="1:7" s="195" customFormat="1" ht="17.100000000000001" customHeight="1">
      <c r="A33" s="162"/>
      <c r="B33" s="302" t="s">
        <v>753</v>
      </c>
      <c r="C33" s="177">
        <v>1565288</v>
      </c>
      <c r="D33" s="177">
        <v>1803088</v>
      </c>
      <c r="E33" s="177">
        <v>1803088</v>
      </c>
      <c r="F33" s="177">
        <v>2127067</v>
      </c>
      <c r="G33" s="887">
        <v>1346061</v>
      </c>
    </row>
    <row r="34" spans="1:7" s="195" customFormat="1" ht="17.100000000000001" customHeight="1">
      <c r="A34" s="162"/>
      <c r="B34" s="302" t="s">
        <v>754</v>
      </c>
      <c r="C34" s="177">
        <v>3229383</v>
      </c>
      <c r="D34" s="177">
        <v>712392</v>
      </c>
      <c r="E34" s="177">
        <v>712392</v>
      </c>
      <c r="F34" s="177">
        <v>1050720</v>
      </c>
      <c r="G34" s="887">
        <v>1864105</v>
      </c>
    </row>
    <row r="35" spans="1:7" s="195" customFormat="1" ht="17.100000000000001" customHeight="1">
      <c r="A35" s="162"/>
      <c r="B35" s="302" t="s">
        <v>755</v>
      </c>
      <c r="C35" s="651">
        <v>1087093</v>
      </c>
      <c r="D35" s="651" t="s">
        <v>767</v>
      </c>
      <c r="E35" s="651" t="s">
        <v>767</v>
      </c>
      <c r="F35" s="651" t="s">
        <v>767</v>
      </c>
      <c r="G35" s="888" t="s">
        <v>767</v>
      </c>
    </row>
    <row r="36" spans="1:7" s="195" customFormat="1" ht="17.100000000000001" customHeight="1">
      <c r="A36" s="162"/>
      <c r="B36" s="302" t="s">
        <v>756</v>
      </c>
      <c r="C36" s="651">
        <v>1821876</v>
      </c>
      <c r="D36" s="651">
        <v>2083091</v>
      </c>
      <c r="E36" s="651">
        <v>2083091</v>
      </c>
      <c r="F36" s="651">
        <v>2529826</v>
      </c>
      <c r="G36" s="888">
        <v>2657695</v>
      </c>
    </row>
    <row r="37" spans="1:7" s="195" customFormat="1" ht="17.100000000000001" customHeight="1">
      <c r="A37" s="309"/>
      <c r="B37" s="184" t="s">
        <v>757</v>
      </c>
      <c r="C37" s="616" t="s">
        <v>22</v>
      </c>
      <c r="D37" s="616" t="s">
        <v>767</v>
      </c>
      <c r="E37" s="616" t="s">
        <v>767</v>
      </c>
      <c r="F37" s="616" t="s">
        <v>767</v>
      </c>
      <c r="G37" s="889" t="s">
        <v>767</v>
      </c>
    </row>
    <row r="38" spans="1:7" s="195" customFormat="1" ht="15" customHeight="1">
      <c r="A38" s="194" t="s">
        <v>768</v>
      </c>
    </row>
  </sheetData>
  <mergeCells count="6">
    <mergeCell ref="B2:G2"/>
    <mergeCell ref="A3:B3"/>
    <mergeCell ref="B15:G15"/>
    <mergeCell ref="A16:B16"/>
    <mergeCell ref="D28:G28"/>
    <mergeCell ref="A29:B29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4" orientation="portrait" r:id="rId1"/>
  <headerFooter alignWithMargins="0">
    <oddHeader>&amp;C&amp;"ＭＳ 明朝,太字"&amp;20 ５　製　造　業</oddHeader>
    <oddFooter>&amp;C-20-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653FA-2700-41E9-8435-4CE171BC74BB}">
  <sheetPr>
    <pageSetUpPr fitToPage="1"/>
  </sheetPr>
  <dimension ref="A1:H59"/>
  <sheetViews>
    <sheetView view="pageBreakPreview" topLeftCell="A25" zoomScale="90" zoomScaleNormal="100" zoomScaleSheetLayoutView="90" workbookViewId="0">
      <selection activeCell="A39" sqref="A39"/>
    </sheetView>
  </sheetViews>
  <sheetFormatPr defaultColWidth="6.625" defaultRowHeight="15.6" customHeight="1"/>
  <cols>
    <col min="1" max="1" width="3.375" style="3" customWidth="1"/>
    <col min="2" max="2" width="25.75" style="3" customWidth="1"/>
    <col min="3" max="8" width="11.875" style="3" customWidth="1"/>
    <col min="9" max="16384" width="6.625" style="3"/>
  </cols>
  <sheetData>
    <row r="1" spans="1:8" ht="14.25" customHeight="1">
      <c r="A1" s="1" t="s">
        <v>769</v>
      </c>
      <c r="B1" s="1"/>
      <c r="C1" s="2"/>
      <c r="D1" s="2"/>
      <c r="E1" s="2"/>
      <c r="F1" s="2"/>
      <c r="G1" s="2"/>
    </row>
    <row r="2" spans="1:8" ht="13.5" customHeight="1">
      <c r="A2" s="14"/>
      <c r="B2" s="100" t="s">
        <v>749</v>
      </c>
      <c r="C2" s="100"/>
      <c r="D2" s="100"/>
      <c r="E2" s="100"/>
      <c r="F2" s="100"/>
      <c r="G2" s="100"/>
      <c r="H2" s="2"/>
    </row>
    <row r="3" spans="1:8" s="195" customFormat="1" ht="14.25" customHeight="1">
      <c r="A3" s="506" t="s">
        <v>770</v>
      </c>
      <c r="B3" s="508"/>
      <c r="C3" s="294" t="s">
        <v>761</v>
      </c>
      <c r="D3" s="296" t="s">
        <v>189</v>
      </c>
      <c r="E3" s="297" t="s">
        <v>72</v>
      </c>
      <c r="F3" s="296" t="s">
        <v>79</v>
      </c>
      <c r="G3" s="880" t="s">
        <v>81</v>
      </c>
    </row>
    <row r="4" spans="1:8" s="195" customFormat="1" ht="13.5" customHeight="1">
      <c r="A4" s="890" t="s">
        <v>771</v>
      </c>
      <c r="B4" s="582"/>
      <c r="C4" s="581">
        <v>95</v>
      </c>
      <c r="D4" s="580">
        <v>95</v>
      </c>
      <c r="E4" s="713">
        <v>96</v>
      </c>
      <c r="F4" s="580">
        <v>94</v>
      </c>
      <c r="G4" s="886">
        <v>95</v>
      </c>
    </row>
    <row r="5" spans="1:8" s="195" customFormat="1" ht="12.75" customHeight="1">
      <c r="A5" s="318"/>
      <c r="B5" s="299" t="s">
        <v>772</v>
      </c>
      <c r="C5" s="663">
        <v>9</v>
      </c>
      <c r="D5" s="651">
        <v>9</v>
      </c>
      <c r="E5" s="726">
        <v>9</v>
      </c>
      <c r="F5" s="891"/>
      <c r="G5" s="892"/>
    </row>
    <row r="6" spans="1:8" s="195" customFormat="1" ht="12.75" customHeight="1">
      <c r="A6" s="318"/>
      <c r="B6" s="299" t="s">
        <v>773</v>
      </c>
      <c r="C6" s="663" t="s">
        <v>22</v>
      </c>
      <c r="D6" s="651" t="s">
        <v>22</v>
      </c>
      <c r="E6" s="726" t="s">
        <v>22</v>
      </c>
      <c r="F6" s="891"/>
      <c r="G6" s="892"/>
    </row>
    <row r="7" spans="1:8" s="195" customFormat="1" ht="12.75" customHeight="1">
      <c r="A7" s="318"/>
      <c r="B7" s="299" t="s">
        <v>774</v>
      </c>
      <c r="C7" s="663" t="s">
        <v>22</v>
      </c>
      <c r="D7" s="651" t="s">
        <v>22</v>
      </c>
      <c r="E7" s="726" t="s">
        <v>22</v>
      </c>
      <c r="F7" s="891"/>
      <c r="G7" s="892"/>
    </row>
    <row r="8" spans="1:8" s="195" customFormat="1" ht="12.75" customHeight="1">
      <c r="A8" s="318"/>
      <c r="B8" s="299" t="s">
        <v>775</v>
      </c>
      <c r="C8" s="663">
        <v>2</v>
      </c>
      <c r="D8" s="651">
        <v>2</v>
      </c>
      <c r="E8" s="726">
        <v>2</v>
      </c>
      <c r="F8" s="891"/>
      <c r="G8" s="892"/>
    </row>
    <row r="9" spans="1:8" s="195" customFormat="1" ht="12.75" customHeight="1">
      <c r="A9" s="318"/>
      <c r="B9" s="299" t="s">
        <v>776</v>
      </c>
      <c r="C9" s="663" t="s">
        <v>22</v>
      </c>
      <c r="D9" s="651" t="s">
        <v>22</v>
      </c>
      <c r="E9" s="726" t="s">
        <v>22</v>
      </c>
      <c r="F9" s="891"/>
      <c r="G9" s="892"/>
    </row>
    <row r="10" spans="1:8" s="195" customFormat="1" ht="12.75" customHeight="1">
      <c r="A10" s="318"/>
      <c r="B10" s="299" t="s">
        <v>777</v>
      </c>
      <c r="C10" s="663">
        <v>1</v>
      </c>
      <c r="D10" s="651">
        <v>1</v>
      </c>
      <c r="E10" s="726">
        <v>1</v>
      </c>
      <c r="F10" s="891"/>
      <c r="G10" s="892"/>
    </row>
    <row r="11" spans="1:8" s="195" customFormat="1" ht="12.75" customHeight="1">
      <c r="A11" s="318"/>
      <c r="B11" s="299" t="s">
        <v>778</v>
      </c>
      <c r="C11" s="663">
        <v>2</v>
      </c>
      <c r="D11" s="651">
        <v>2</v>
      </c>
      <c r="E11" s="726">
        <v>4</v>
      </c>
      <c r="F11" s="891"/>
      <c r="G11" s="892"/>
    </row>
    <row r="12" spans="1:8" s="195" customFormat="1" ht="12.75" customHeight="1">
      <c r="A12" s="318"/>
      <c r="B12" s="299" t="s">
        <v>779</v>
      </c>
      <c r="C12" s="663" t="s">
        <v>22</v>
      </c>
      <c r="D12" s="651" t="s">
        <v>22</v>
      </c>
      <c r="E12" s="726" t="s">
        <v>22</v>
      </c>
      <c r="F12" s="891"/>
      <c r="G12" s="892"/>
    </row>
    <row r="13" spans="1:8" s="195" customFormat="1" ht="12.75" customHeight="1">
      <c r="A13" s="318"/>
      <c r="B13" s="299" t="s">
        <v>780</v>
      </c>
      <c r="C13" s="663" t="s">
        <v>22</v>
      </c>
      <c r="D13" s="651" t="s">
        <v>22</v>
      </c>
      <c r="E13" s="726" t="s">
        <v>22</v>
      </c>
      <c r="F13" s="891"/>
      <c r="G13" s="892"/>
    </row>
    <row r="14" spans="1:8" s="195" customFormat="1" ht="12.75" customHeight="1">
      <c r="A14" s="318"/>
      <c r="B14" s="299" t="s">
        <v>781</v>
      </c>
      <c r="C14" s="663">
        <v>4</v>
      </c>
      <c r="D14" s="651">
        <v>4</v>
      </c>
      <c r="E14" s="726">
        <v>2</v>
      </c>
      <c r="F14" s="891"/>
      <c r="G14" s="892"/>
    </row>
    <row r="15" spans="1:8" ht="12.75" customHeight="1">
      <c r="A15" s="648"/>
      <c r="B15" s="299" t="s">
        <v>782</v>
      </c>
      <c r="C15" s="663" t="s">
        <v>22</v>
      </c>
      <c r="D15" s="651" t="s">
        <v>22</v>
      </c>
      <c r="E15" s="726">
        <v>1</v>
      </c>
      <c r="F15" s="891"/>
      <c r="G15" s="892"/>
    </row>
    <row r="16" spans="1:8" ht="12.75" customHeight="1">
      <c r="A16" s="648"/>
      <c r="B16" s="299" t="s">
        <v>783</v>
      </c>
      <c r="C16" s="663" t="s">
        <v>22</v>
      </c>
      <c r="D16" s="651" t="s">
        <v>22</v>
      </c>
      <c r="E16" s="726" t="s">
        <v>22</v>
      </c>
      <c r="F16" s="891"/>
      <c r="G16" s="892"/>
    </row>
    <row r="17" spans="1:8" ht="12.75" customHeight="1">
      <c r="A17" s="648"/>
      <c r="B17" s="299" t="s">
        <v>784</v>
      </c>
      <c r="C17" s="663">
        <v>1</v>
      </c>
      <c r="D17" s="651">
        <v>1</v>
      </c>
      <c r="E17" s="726">
        <v>3</v>
      </c>
      <c r="F17" s="891"/>
      <c r="G17" s="892"/>
    </row>
    <row r="18" spans="1:8" s="195" customFormat="1" ht="12.75" customHeight="1">
      <c r="A18" s="318"/>
      <c r="B18" s="299" t="s">
        <v>785</v>
      </c>
      <c r="C18" s="663" t="s">
        <v>22</v>
      </c>
      <c r="D18" s="651" t="s">
        <v>22</v>
      </c>
      <c r="E18" s="726" t="s">
        <v>22</v>
      </c>
      <c r="F18" s="891"/>
      <c r="G18" s="892"/>
    </row>
    <row r="19" spans="1:8" s="195" customFormat="1" ht="12.75" customHeight="1">
      <c r="A19" s="318"/>
      <c r="B19" s="299" t="s">
        <v>786</v>
      </c>
      <c r="C19" s="663">
        <v>2</v>
      </c>
      <c r="D19" s="651">
        <v>3</v>
      </c>
      <c r="E19" s="726">
        <v>2</v>
      </c>
      <c r="F19" s="891"/>
      <c r="G19" s="892"/>
    </row>
    <row r="20" spans="1:8" s="195" customFormat="1" ht="12.75" customHeight="1">
      <c r="A20" s="318"/>
      <c r="B20" s="299" t="s">
        <v>787</v>
      </c>
      <c r="C20" s="663">
        <v>9</v>
      </c>
      <c r="D20" s="651">
        <v>9</v>
      </c>
      <c r="E20" s="726">
        <v>8</v>
      </c>
      <c r="F20" s="891"/>
      <c r="G20" s="892"/>
    </row>
    <row r="21" spans="1:8" s="195" customFormat="1" ht="12.75" customHeight="1">
      <c r="A21" s="318"/>
      <c r="B21" s="299" t="s">
        <v>788</v>
      </c>
      <c r="C21" s="663">
        <v>2</v>
      </c>
      <c r="D21" s="651">
        <v>2</v>
      </c>
      <c r="E21" s="726">
        <v>2</v>
      </c>
      <c r="F21" s="891"/>
      <c r="G21" s="892"/>
    </row>
    <row r="22" spans="1:8" s="195" customFormat="1" ht="12.75" customHeight="1">
      <c r="A22" s="318"/>
      <c r="B22" s="299" t="s">
        <v>789</v>
      </c>
      <c r="C22" s="663">
        <v>9</v>
      </c>
      <c r="D22" s="651">
        <v>10</v>
      </c>
      <c r="E22" s="726">
        <v>12</v>
      </c>
      <c r="F22" s="891"/>
      <c r="G22" s="892"/>
    </row>
    <row r="23" spans="1:8" s="195" customFormat="1" ht="12.75" customHeight="1">
      <c r="A23" s="318"/>
      <c r="B23" s="299" t="s">
        <v>790</v>
      </c>
      <c r="C23" s="663" t="s">
        <v>22</v>
      </c>
      <c r="D23" s="651" t="s">
        <v>22</v>
      </c>
      <c r="E23" s="726">
        <v>1</v>
      </c>
      <c r="F23" s="891"/>
      <c r="G23" s="892"/>
    </row>
    <row r="24" spans="1:8" s="195" customFormat="1" ht="12.75" customHeight="1">
      <c r="A24" s="318"/>
      <c r="B24" s="299" t="s">
        <v>791</v>
      </c>
      <c r="C24" s="663">
        <v>1</v>
      </c>
      <c r="D24" s="651">
        <v>1</v>
      </c>
      <c r="E24" s="726" t="s">
        <v>22</v>
      </c>
      <c r="F24" s="891"/>
      <c r="G24" s="892"/>
    </row>
    <row r="25" spans="1:8" s="195" customFormat="1" ht="12.75" customHeight="1">
      <c r="A25" s="318"/>
      <c r="B25" s="299" t="s">
        <v>792</v>
      </c>
      <c r="C25" s="663">
        <v>7</v>
      </c>
      <c r="D25" s="651">
        <v>6</v>
      </c>
      <c r="E25" s="726">
        <v>7</v>
      </c>
      <c r="F25" s="891"/>
      <c r="G25" s="892"/>
    </row>
    <row r="26" spans="1:8" s="195" customFormat="1" ht="12.75" customHeight="1">
      <c r="A26" s="318"/>
      <c r="B26" s="299" t="s">
        <v>793</v>
      </c>
      <c r="C26" s="663" t="s">
        <v>22</v>
      </c>
      <c r="D26" s="651" t="s">
        <v>22</v>
      </c>
      <c r="E26" s="726" t="s">
        <v>22</v>
      </c>
      <c r="F26" s="891"/>
      <c r="G26" s="893"/>
    </row>
    <row r="27" spans="1:8" s="195" customFormat="1" ht="12.75" customHeight="1">
      <c r="A27" s="318"/>
      <c r="B27" s="299" t="s">
        <v>794</v>
      </c>
      <c r="C27" s="663">
        <v>42</v>
      </c>
      <c r="D27" s="651">
        <v>41</v>
      </c>
      <c r="E27" s="726">
        <v>40</v>
      </c>
      <c r="F27" s="891"/>
      <c r="G27" s="892"/>
    </row>
    <row r="28" spans="1:8" s="195" customFormat="1" ht="12.75" customHeight="1">
      <c r="A28" s="185"/>
      <c r="B28" s="311" t="s">
        <v>795</v>
      </c>
      <c r="C28" s="894">
        <v>4</v>
      </c>
      <c r="D28" s="616">
        <v>4</v>
      </c>
      <c r="E28" s="740">
        <v>2</v>
      </c>
      <c r="F28" s="712"/>
      <c r="G28" s="895"/>
    </row>
    <row r="29" spans="1:8" s="195" customFormat="1" ht="15" customHeight="1">
      <c r="A29" s="194" t="s">
        <v>758</v>
      </c>
    </row>
    <row r="30" spans="1:8" ht="11.25" customHeight="1"/>
    <row r="31" spans="1:8" ht="14.25" customHeight="1">
      <c r="A31" s="1" t="s">
        <v>796</v>
      </c>
      <c r="B31" s="1"/>
      <c r="C31" s="2"/>
      <c r="D31" s="2"/>
      <c r="E31" s="2"/>
      <c r="F31" s="2"/>
      <c r="G31" s="2"/>
    </row>
    <row r="32" spans="1:8" ht="13.5" customHeight="1">
      <c r="A32" s="14"/>
      <c r="B32" s="100" t="s">
        <v>760</v>
      </c>
      <c r="C32" s="100"/>
      <c r="D32" s="100"/>
      <c r="E32" s="100"/>
      <c r="F32" s="100"/>
      <c r="G32" s="100"/>
      <c r="H32" s="2"/>
    </row>
    <row r="33" spans="1:7" s="195" customFormat="1" ht="14.25" customHeight="1">
      <c r="A33" s="506" t="s">
        <v>770</v>
      </c>
      <c r="B33" s="508"/>
      <c r="C33" s="296" t="s">
        <v>750</v>
      </c>
      <c r="D33" s="297" t="s">
        <v>2</v>
      </c>
      <c r="E33" s="296" t="s">
        <v>73</v>
      </c>
      <c r="F33" s="296" t="s">
        <v>439</v>
      </c>
      <c r="G33" s="880" t="s">
        <v>797</v>
      </c>
    </row>
    <row r="34" spans="1:7" s="195" customFormat="1" ht="13.5" customHeight="1">
      <c r="A34" s="610" t="s">
        <v>771</v>
      </c>
      <c r="B34" s="299"/>
      <c r="C34" s="580">
        <v>3261</v>
      </c>
      <c r="D34" s="580">
        <v>3210</v>
      </c>
      <c r="E34" s="580">
        <v>3785</v>
      </c>
      <c r="F34" s="580">
        <v>3870</v>
      </c>
      <c r="G34" s="886">
        <v>3794</v>
      </c>
    </row>
    <row r="35" spans="1:7" s="195" customFormat="1" ht="12.75" customHeight="1">
      <c r="A35" s="318"/>
      <c r="B35" s="299" t="s">
        <v>772</v>
      </c>
      <c r="C35" s="651">
        <v>144</v>
      </c>
      <c r="D35" s="651">
        <v>131</v>
      </c>
      <c r="E35" s="651">
        <v>134</v>
      </c>
      <c r="F35" s="891"/>
      <c r="G35" s="892"/>
    </row>
    <row r="36" spans="1:7" s="195" customFormat="1" ht="12.75" customHeight="1">
      <c r="A36" s="318"/>
      <c r="B36" s="299" t="s">
        <v>773</v>
      </c>
      <c r="C36" s="651" t="s">
        <v>22</v>
      </c>
      <c r="D36" s="651" t="s">
        <v>22</v>
      </c>
      <c r="E36" s="651" t="s">
        <v>22</v>
      </c>
      <c r="F36" s="891"/>
      <c r="G36" s="892"/>
    </row>
    <row r="37" spans="1:7" s="195" customFormat="1" ht="12.75" customHeight="1">
      <c r="A37" s="318"/>
      <c r="B37" s="299" t="s">
        <v>774</v>
      </c>
      <c r="C37" s="651" t="s">
        <v>22</v>
      </c>
      <c r="D37" s="651" t="s">
        <v>22</v>
      </c>
      <c r="E37" s="651" t="s">
        <v>22</v>
      </c>
      <c r="F37" s="891"/>
      <c r="G37" s="892"/>
    </row>
    <row r="38" spans="1:7" s="195" customFormat="1" ht="12.75" customHeight="1">
      <c r="A38" s="318"/>
      <c r="B38" s="299" t="s">
        <v>775</v>
      </c>
      <c r="C38" s="651">
        <v>15</v>
      </c>
      <c r="D38" s="651">
        <v>14</v>
      </c>
      <c r="E38" s="651">
        <v>14</v>
      </c>
      <c r="F38" s="891"/>
      <c r="G38" s="892"/>
    </row>
    <row r="39" spans="1:7" s="195" customFormat="1" ht="12.75" customHeight="1">
      <c r="A39" s="318"/>
      <c r="B39" s="299" t="s">
        <v>776</v>
      </c>
      <c r="C39" s="651" t="s">
        <v>22</v>
      </c>
      <c r="D39" s="651" t="s">
        <v>22</v>
      </c>
      <c r="E39" s="651" t="s">
        <v>22</v>
      </c>
      <c r="F39" s="891"/>
      <c r="G39" s="892"/>
    </row>
    <row r="40" spans="1:7" s="195" customFormat="1" ht="12.75" customHeight="1">
      <c r="A40" s="318"/>
      <c r="B40" s="299" t="s">
        <v>777</v>
      </c>
      <c r="C40" s="651">
        <v>22</v>
      </c>
      <c r="D40" s="651">
        <v>22</v>
      </c>
      <c r="E40" s="651">
        <v>22</v>
      </c>
      <c r="F40" s="891"/>
      <c r="G40" s="892"/>
    </row>
    <row r="41" spans="1:7" s="195" customFormat="1" ht="12.75" customHeight="1">
      <c r="A41" s="318"/>
      <c r="B41" s="299" t="s">
        <v>778</v>
      </c>
      <c r="C41" s="651">
        <v>120</v>
      </c>
      <c r="D41" s="651">
        <v>105</v>
      </c>
      <c r="E41" s="651">
        <v>156</v>
      </c>
      <c r="F41" s="891"/>
      <c r="G41" s="892"/>
    </row>
    <row r="42" spans="1:7" s="195" customFormat="1" ht="12.75" customHeight="1">
      <c r="A42" s="318"/>
      <c r="B42" s="299" t="s">
        <v>779</v>
      </c>
      <c r="C42" s="651" t="s">
        <v>22</v>
      </c>
      <c r="D42" s="651" t="s">
        <v>22</v>
      </c>
      <c r="E42" s="651" t="s">
        <v>22</v>
      </c>
      <c r="F42" s="891"/>
      <c r="G42" s="892"/>
    </row>
    <row r="43" spans="1:7" s="195" customFormat="1" ht="12.75" customHeight="1">
      <c r="A43" s="318"/>
      <c r="B43" s="299" t="s">
        <v>780</v>
      </c>
      <c r="C43" s="651" t="s">
        <v>22</v>
      </c>
      <c r="D43" s="651" t="s">
        <v>22</v>
      </c>
      <c r="E43" s="651" t="s">
        <v>22</v>
      </c>
      <c r="F43" s="891"/>
      <c r="G43" s="892"/>
    </row>
    <row r="44" spans="1:7" s="195" customFormat="1" ht="12.75" customHeight="1">
      <c r="A44" s="318"/>
      <c r="B44" s="299" t="s">
        <v>781</v>
      </c>
      <c r="C44" s="651">
        <v>283</v>
      </c>
      <c r="D44" s="651">
        <v>324</v>
      </c>
      <c r="E44" s="651">
        <v>266</v>
      </c>
      <c r="F44" s="891"/>
      <c r="G44" s="892"/>
    </row>
    <row r="45" spans="1:7" ht="12.75" customHeight="1">
      <c r="A45" s="648"/>
      <c r="B45" s="299" t="s">
        <v>782</v>
      </c>
      <c r="C45" s="651" t="s">
        <v>22</v>
      </c>
      <c r="D45" s="651" t="s">
        <v>22</v>
      </c>
      <c r="E45" s="651">
        <v>9</v>
      </c>
      <c r="F45" s="891"/>
      <c r="G45" s="892"/>
    </row>
    <row r="46" spans="1:7" ht="12.75" customHeight="1">
      <c r="A46" s="648"/>
      <c r="B46" s="299" t="s">
        <v>783</v>
      </c>
      <c r="C46" s="651" t="s">
        <v>22</v>
      </c>
      <c r="D46" s="651" t="s">
        <v>22</v>
      </c>
      <c r="E46" s="651" t="s">
        <v>22</v>
      </c>
      <c r="F46" s="891"/>
      <c r="G46" s="892"/>
    </row>
    <row r="47" spans="1:7" ht="12.75" customHeight="1">
      <c r="A47" s="648"/>
      <c r="B47" s="299" t="s">
        <v>784</v>
      </c>
      <c r="C47" s="651">
        <v>24</v>
      </c>
      <c r="D47" s="651">
        <v>26</v>
      </c>
      <c r="E47" s="651">
        <v>234</v>
      </c>
      <c r="F47" s="891"/>
      <c r="G47" s="892"/>
    </row>
    <row r="48" spans="1:7" s="195" customFormat="1" ht="12.75" customHeight="1">
      <c r="A48" s="318"/>
      <c r="B48" s="299" t="s">
        <v>785</v>
      </c>
      <c r="C48" s="651" t="s">
        <v>22</v>
      </c>
      <c r="D48" s="651" t="s">
        <v>22</v>
      </c>
      <c r="E48" s="651" t="s">
        <v>22</v>
      </c>
      <c r="F48" s="891"/>
      <c r="G48" s="892"/>
    </row>
    <row r="49" spans="1:7" s="195" customFormat="1" ht="12.75" customHeight="1">
      <c r="A49" s="318"/>
      <c r="B49" s="299" t="s">
        <v>786</v>
      </c>
      <c r="C49" s="651">
        <v>17</v>
      </c>
      <c r="D49" s="651">
        <v>24</v>
      </c>
      <c r="E49" s="651">
        <v>16</v>
      </c>
      <c r="F49" s="891"/>
      <c r="G49" s="892"/>
    </row>
    <row r="50" spans="1:7" s="195" customFormat="1" ht="12.75" customHeight="1">
      <c r="A50" s="318"/>
      <c r="B50" s="299" t="s">
        <v>787</v>
      </c>
      <c r="C50" s="651">
        <v>134</v>
      </c>
      <c r="D50" s="651">
        <v>105</v>
      </c>
      <c r="E50" s="651">
        <v>97</v>
      </c>
      <c r="F50" s="891"/>
      <c r="G50" s="892"/>
    </row>
    <row r="51" spans="1:7" s="195" customFormat="1" ht="12.75" customHeight="1">
      <c r="A51" s="318"/>
      <c r="B51" s="299" t="s">
        <v>788</v>
      </c>
      <c r="C51" s="651">
        <v>138</v>
      </c>
      <c r="D51" s="651">
        <v>128</v>
      </c>
      <c r="E51" s="651">
        <v>128</v>
      </c>
      <c r="F51" s="891"/>
      <c r="G51" s="892"/>
    </row>
    <row r="52" spans="1:7" s="195" customFormat="1" ht="12.75" customHeight="1">
      <c r="A52" s="318"/>
      <c r="B52" s="299" t="s">
        <v>789</v>
      </c>
      <c r="C52" s="651">
        <v>517</v>
      </c>
      <c r="D52" s="651">
        <v>538</v>
      </c>
      <c r="E52" s="651">
        <v>550</v>
      </c>
      <c r="F52" s="891"/>
      <c r="G52" s="892"/>
    </row>
    <row r="53" spans="1:7" s="195" customFormat="1" ht="12.75" customHeight="1">
      <c r="A53" s="318"/>
      <c r="B53" s="299" t="s">
        <v>790</v>
      </c>
      <c r="C53" s="651" t="s">
        <v>22</v>
      </c>
      <c r="D53" s="651" t="s">
        <v>22</v>
      </c>
      <c r="E53" s="651">
        <v>6</v>
      </c>
      <c r="F53" s="891"/>
      <c r="G53" s="892"/>
    </row>
    <row r="54" spans="1:7" s="195" customFormat="1" ht="12.75" customHeight="1">
      <c r="A54" s="318"/>
      <c r="B54" s="299" t="s">
        <v>791</v>
      </c>
      <c r="C54" s="651">
        <v>7</v>
      </c>
      <c r="D54" s="651">
        <v>9</v>
      </c>
      <c r="E54" s="651" t="s">
        <v>22</v>
      </c>
      <c r="F54" s="891"/>
      <c r="G54" s="892"/>
    </row>
    <row r="55" spans="1:7" s="195" customFormat="1" ht="12.75" customHeight="1">
      <c r="A55" s="318"/>
      <c r="B55" s="299" t="s">
        <v>792</v>
      </c>
      <c r="C55" s="651">
        <v>131</v>
      </c>
      <c r="D55" s="651">
        <v>111</v>
      </c>
      <c r="E55" s="651">
        <v>114</v>
      </c>
      <c r="F55" s="891"/>
      <c r="G55" s="892"/>
    </row>
    <row r="56" spans="1:7" s="195" customFormat="1" ht="12.75" customHeight="1">
      <c r="A56" s="318"/>
      <c r="B56" s="299" t="s">
        <v>793</v>
      </c>
      <c r="C56" s="651" t="s">
        <v>22</v>
      </c>
      <c r="D56" s="651" t="s">
        <v>22</v>
      </c>
      <c r="E56" s="651" t="s">
        <v>22</v>
      </c>
      <c r="F56" s="891"/>
      <c r="G56" s="892"/>
    </row>
    <row r="57" spans="1:7" s="195" customFormat="1" ht="12.75" customHeight="1">
      <c r="A57" s="318"/>
      <c r="B57" s="299" t="s">
        <v>794</v>
      </c>
      <c r="C57" s="651">
        <v>1675</v>
      </c>
      <c r="D57" s="651">
        <v>1644</v>
      </c>
      <c r="E57" s="651">
        <v>2025</v>
      </c>
      <c r="F57" s="891"/>
      <c r="G57" s="892"/>
    </row>
    <row r="58" spans="1:7" s="195" customFormat="1" ht="12.75" customHeight="1">
      <c r="A58" s="185"/>
      <c r="B58" s="311" t="s">
        <v>795</v>
      </c>
      <c r="C58" s="616">
        <v>34</v>
      </c>
      <c r="D58" s="616">
        <v>29</v>
      </c>
      <c r="E58" s="616">
        <v>14</v>
      </c>
      <c r="F58" s="712"/>
      <c r="G58" s="895"/>
    </row>
    <row r="59" spans="1:7" s="195" customFormat="1" ht="15" customHeight="1">
      <c r="A59" s="194" t="s">
        <v>758</v>
      </c>
    </row>
  </sheetData>
  <mergeCells count="4">
    <mergeCell ref="B2:G2"/>
    <mergeCell ref="A3:B3"/>
    <mergeCell ref="B32:G32"/>
    <mergeCell ref="A33:B33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4" orientation="portrait" r:id="rId1"/>
  <headerFooter alignWithMargins="0">
    <oddHeader>&amp;C&amp;"ＭＳ 明朝,太字"&amp;20 ５　製　造　業</oddHeader>
    <oddFooter>&amp;C-21-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5BE77-FC44-42A1-9A84-D1535C149B22}">
  <sheetPr>
    <pageSetUpPr fitToPage="1"/>
  </sheetPr>
  <dimension ref="A1:H61"/>
  <sheetViews>
    <sheetView view="pageBreakPreview" topLeftCell="A39" zoomScale="90" zoomScaleNormal="100" zoomScaleSheetLayoutView="90" workbookViewId="0">
      <selection activeCell="K55" sqref="K54:K55"/>
    </sheetView>
  </sheetViews>
  <sheetFormatPr defaultColWidth="6.625" defaultRowHeight="15.6" customHeight="1"/>
  <cols>
    <col min="1" max="1" width="3.375" style="3" customWidth="1"/>
    <col min="2" max="2" width="25.75" style="3" customWidth="1"/>
    <col min="3" max="8" width="11.875" style="3" customWidth="1"/>
    <col min="9" max="16384" width="6.625" style="3"/>
  </cols>
  <sheetData>
    <row r="1" spans="1:8" ht="15" customHeight="1">
      <c r="A1" s="1" t="s">
        <v>798</v>
      </c>
      <c r="B1" s="1"/>
      <c r="C1" s="2"/>
      <c r="D1" s="2"/>
      <c r="E1" s="2"/>
      <c r="F1" s="2"/>
      <c r="G1" s="2"/>
    </row>
    <row r="2" spans="1:8" ht="12.75" customHeight="1">
      <c r="A2" s="14"/>
      <c r="B2" s="100" t="s">
        <v>799</v>
      </c>
      <c r="C2" s="100"/>
      <c r="D2" s="100"/>
      <c r="E2" s="100"/>
      <c r="F2" s="100"/>
      <c r="G2" s="100"/>
      <c r="H2" s="2"/>
    </row>
    <row r="3" spans="1:8" s="195" customFormat="1" ht="14.25" customHeight="1">
      <c r="A3" s="506" t="s">
        <v>770</v>
      </c>
      <c r="B3" s="508"/>
      <c r="C3" s="296" t="s">
        <v>800</v>
      </c>
      <c r="D3" s="296" t="s">
        <v>801</v>
      </c>
      <c r="E3" s="296" t="s">
        <v>437</v>
      </c>
      <c r="F3" s="296" t="s">
        <v>761</v>
      </c>
      <c r="G3" s="578" t="s">
        <v>764</v>
      </c>
    </row>
    <row r="4" spans="1:8" s="195" customFormat="1" ht="12.75" customHeight="1">
      <c r="A4" s="890" t="s">
        <v>771</v>
      </c>
      <c r="B4" s="582"/>
      <c r="C4" s="580">
        <v>1353192</v>
      </c>
      <c r="D4" s="580">
        <v>1274874</v>
      </c>
      <c r="E4" s="580">
        <v>1375017</v>
      </c>
      <c r="F4" s="580">
        <v>1400914</v>
      </c>
      <c r="G4" s="582">
        <v>1789581</v>
      </c>
    </row>
    <row r="5" spans="1:8" s="195" customFormat="1" ht="12.75" customHeight="1">
      <c r="A5" s="318"/>
      <c r="B5" s="299" t="s">
        <v>772</v>
      </c>
      <c r="C5" s="651">
        <v>23036</v>
      </c>
      <c r="D5" s="651">
        <v>23379</v>
      </c>
      <c r="E5" s="651">
        <v>24397</v>
      </c>
      <c r="F5" s="651">
        <v>26067</v>
      </c>
      <c r="G5" s="652">
        <v>26387</v>
      </c>
    </row>
    <row r="6" spans="1:8" s="195" customFormat="1" ht="12.75" customHeight="1">
      <c r="A6" s="318"/>
      <c r="B6" s="299" t="s">
        <v>773</v>
      </c>
      <c r="C6" s="651" t="s">
        <v>22</v>
      </c>
      <c r="D6" s="651" t="s">
        <v>22</v>
      </c>
      <c r="E6" s="651" t="s">
        <v>22</v>
      </c>
      <c r="F6" s="651" t="s">
        <v>682</v>
      </c>
      <c r="G6" s="652" t="s">
        <v>75</v>
      </c>
    </row>
    <row r="7" spans="1:8" s="195" customFormat="1" ht="12.75" customHeight="1">
      <c r="A7" s="318"/>
      <c r="B7" s="299" t="s">
        <v>774</v>
      </c>
      <c r="C7" s="651" t="s">
        <v>22</v>
      </c>
      <c r="D7" s="651" t="s">
        <v>22</v>
      </c>
      <c r="E7" s="651" t="s">
        <v>22</v>
      </c>
      <c r="F7" s="651" t="s">
        <v>682</v>
      </c>
      <c r="G7" s="652" t="s">
        <v>75</v>
      </c>
    </row>
    <row r="8" spans="1:8" s="195" customFormat="1" ht="12.75" customHeight="1">
      <c r="A8" s="318"/>
      <c r="B8" s="299" t="s">
        <v>775</v>
      </c>
      <c r="C8" s="651" t="s">
        <v>802</v>
      </c>
      <c r="D8" s="651" t="s">
        <v>802</v>
      </c>
      <c r="E8" s="651" t="s">
        <v>802</v>
      </c>
      <c r="F8" s="651" t="s">
        <v>803</v>
      </c>
      <c r="G8" s="652" t="s">
        <v>802</v>
      </c>
    </row>
    <row r="9" spans="1:8" s="195" customFormat="1" ht="12.75" customHeight="1">
      <c r="A9" s="318"/>
      <c r="B9" s="299" t="s">
        <v>776</v>
      </c>
      <c r="C9" s="651" t="s">
        <v>22</v>
      </c>
      <c r="D9" s="651" t="s">
        <v>22</v>
      </c>
      <c r="E9" s="651" t="s">
        <v>22</v>
      </c>
      <c r="F9" s="651" t="s">
        <v>682</v>
      </c>
      <c r="G9" s="652" t="s">
        <v>22</v>
      </c>
    </row>
    <row r="10" spans="1:8" s="195" customFormat="1" ht="12.75" customHeight="1">
      <c r="A10" s="318"/>
      <c r="B10" s="299" t="s">
        <v>777</v>
      </c>
      <c r="C10" s="651" t="s">
        <v>802</v>
      </c>
      <c r="D10" s="651" t="s">
        <v>802</v>
      </c>
      <c r="E10" s="651" t="s">
        <v>802</v>
      </c>
      <c r="F10" s="651" t="s">
        <v>803</v>
      </c>
      <c r="G10" s="652" t="s">
        <v>802</v>
      </c>
    </row>
    <row r="11" spans="1:8" s="195" customFormat="1" ht="12.75" customHeight="1">
      <c r="A11" s="318"/>
      <c r="B11" s="299" t="s">
        <v>778</v>
      </c>
      <c r="C11" s="651" t="s">
        <v>802</v>
      </c>
      <c r="D11" s="651" t="s">
        <v>802</v>
      </c>
      <c r="E11" s="651" t="s">
        <v>802</v>
      </c>
      <c r="F11" s="651" t="s">
        <v>803</v>
      </c>
      <c r="G11" s="652">
        <v>62168</v>
      </c>
    </row>
    <row r="12" spans="1:8" s="195" customFormat="1" ht="12.75" customHeight="1">
      <c r="A12" s="318"/>
      <c r="B12" s="299" t="s">
        <v>779</v>
      </c>
      <c r="C12" s="651" t="s">
        <v>22</v>
      </c>
      <c r="D12" s="651" t="s">
        <v>22</v>
      </c>
      <c r="E12" s="651" t="s">
        <v>22</v>
      </c>
      <c r="F12" s="651" t="s">
        <v>682</v>
      </c>
      <c r="G12" s="652" t="s">
        <v>75</v>
      </c>
    </row>
    <row r="13" spans="1:8" s="195" customFormat="1" ht="12.75" customHeight="1">
      <c r="A13" s="318"/>
      <c r="B13" s="299" t="s">
        <v>780</v>
      </c>
      <c r="C13" s="651" t="s">
        <v>22</v>
      </c>
      <c r="D13" s="651" t="s">
        <v>22</v>
      </c>
      <c r="E13" s="651" t="s">
        <v>22</v>
      </c>
      <c r="F13" s="651" t="s">
        <v>682</v>
      </c>
      <c r="G13" s="652" t="s">
        <v>75</v>
      </c>
    </row>
    <row r="14" spans="1:8" s="195" customFormat="1" ht="12.75" customHeight="1">
      <c r="A14" s="318"/>
      <c r="B14" s="299" t="s">
        <v>781</v>
      </c>
      <c r="C14" s="651">
        <v>158490</v>
      </c>
      <c r="D14" s="651">
        <v>151233</v>
      </c>
      <c r="E14" s="651">
        <v>163277</v>
      </c>
      <c r="F14" s="651">
        <v>169853</v>
      </c>
      <c r="G14" s="652" t="s">
        <v>802</v>
      </c>
    </row>
    <row r="15" spans="1:8" ht="12.75" customHeight="1">
      <c r="A15" s="648"/>
      <c r="B15" s="299" t="s">
        <v>782</v>
      </c>
      <c r="C15" s="651" t="s">
        <v>22</v>
      </c>
      <c r="D15" s="651" t="s">
        <v>22</v>
      </c>
      <c r="E15" s="651" t="s">
        <v>22</v>
      </c>
      <c r="F15" s="651" t="s">
        <v>682</v>
      </c>
      <c r="G15" s="652" t="s">
        <v>802</v>
      </c>
    </row>
    <row r="16" spans="1:8" ht="12.75" customHeight="1">
      <c r="A16" s="648"/>
      <c r="B16" s="299" t="s">
        <v>783</v>
      </c>
      <c r="C16" s="651" t="s">
        <v>22</v>
      </c>
      <c r="D16" s="651" t="s">
        <v>22</v>
      </c>
      <c r="E16" s="651" t="s">
        <v>22</v>
      </c>
      <c r="F16" s="651" t="s">
        <v>682</v>
      </c>
      <c r="G16" s="652" t="s">
        <v>22</v>
      </c>
    </row>
    <row r="17" spans="1:7" ht="12.75" customHeight="1">
      <c r="A17" s="648"/>
      <c r="B17" s="299" t="s">
        <v>784</v>
      </c>
      <c r="C17" s="651" t="s">
        <v>802</v>
      </c>
      <c r="D17" s="651" t="s">
        <v>802</v>
      </c>
      <c r="E17" s="651" t="s">
        <v>802</v>
      </c>
      <c r="F17" s="651" t="s">
        <v>803</v>
      </c>
      <c r="G17" s="652">
        <v>207232</v>
      </c>
    </row>
    <row r="18" spans="1:7" s="195" customFormat="1" ht="12.75" customHeight="1">
      <c r="A18" s="318"/>
      <c r="B18" s="299" t="s">
        <v>785</v>
      </c>
      <c r="C18" s="651" t="s">
        <v>802</v>
      </c>
      <c r="D18" s="651" t="s">
        <v>22</v>
      </c>
      <c r="E18" s="651" t="s">
        <v>22</v>
      </c>
      <c r="F18" s="651" t="s">
        <v>682</v>
      </c>
      <c r="G18" s="652" t="s">
        <v>22</v>
      </c>
    </row>
    <row r="19" spans="1:7" s="195" customFormat="1" ht="12.75" customHeight="1">
      <c r="A19" s="318"/>
      <c r="B19" s="299" t="s">
        <v>786</v>
      </c>
      <c r="C19" s="651" t="s">
        <v>802</v>
      </c>
      <c r="D19" s="651" t="s">
        <v>802</v>
      </c>
      <c r="E19" s="651" t="s">
        <v>802</v>
      </c>
      <c r="F19" s="651">
        <v>4949</v>
      </c>
      <c r="G19" s="652" t="s">
        <v>802</v>
      </c>
    </row>
    <row r="20" spans="1:7" s="195" customFormat="1" ht="12.75" customHeight="1">
      <c r="A20" s="318"/>
      <c r="B20" s="299" t="s">
        <v>787</v>
      </c>
      <c r="C20" s="651">
        <v>38224</v>
      </c>
      <c r="D20" s="651">
        <v>37001</v>
      </c>
      <c r="E20" s="651">
        <v>52681</v>
      </c>
      <c r="F20" s="651">
        <v>35126</v>
      </c>
      <c r="G20" s="652">
        <v>38080</v>
      </c>
    </row>
    <row r="21" spans="1:7" s="195" customFormat="1" ht="12.75" customHeight="1">
      <c r="A21" s="318"/>
      <c r="B21" s="299" t="s">
        <v>788</v>
      </c>
      <c r="C21" s="651" t="s">
        <v>802</v>
      </c>
      <c r="D21" s="651" t="s">
        <v>802</v>
      </c>
      <c r="E21" s="651" t="s">
        <v>802</v>
      </c>
      <c r="F21" s="651" t="s">
        <v>803</v>
      </c>
      <c r="G21" s="652" t="s">
        <v>802</v>
      </c>
    </row>
    <row r="22" spans="1:7" s="195" customFormat="1" ht="12.75" customHeight="1">
      <c r="A22" s="318"/>
      <c r="B22" s="299" t="s">
        <v>789</v>
      </c>
      <c r="C22" s="651">
        <v>319802</v>
      </c>
      <c r="D22" s="651">
        <v>295309</v>
      </c>
      <c r="E22" s="651">
        <v>281092</v>
      </c>
      <c r="F22" s="651">
        <v>292162</v>
      </c>
      <c r="G22" s="652">
        <v>294242</v>
      </c>
    </row>
    <row r="23" spans="1:7" s="195" customFormat="1" ht="12.75" customHeight="1">
      <c r="A23" s="318"/>
      <c r="B23" s="299" t="s">
        <v>790</v>
      </c>
      <c r="C23" s="651" t="s">
        <v>22</v>
      </c>
      <c r="D23" s="651" t="s">
        <v>22</v>
      </c>
      <c r="E23" s="651" t="s">
        <v>22</v>
      </c>
      <c r="F23" s="651" t="s">
        <v>682</v>
      </c>
      <c r="G23" s="652" t="s">
        <v>802</v>
      </c>
    </row>
    <row r="24" spans="1:7" s="195" customFormat="1" ht="12.75" customHeight="1">
      <c r="A24" s="318"/>
      <c r="B24" s="299" t="s">
        <v>791</v>
      </c>
      <c r="C24" s="651" t="s">
        <v>802</v>
      </c>
      <c r="D24" s="651" t="s">
        <v>802</v>
      </c>
      <c r="E24" s="651" t="s">
        <v>802</v>
      </c>
      <c r="F24" s="651" t="s">
        <v>803</v>
      </c>
      <c r="G24" s="652" t="s">
        <v>22</v>
      </c>
    </row>
    <row r="25" spans="1:7" s="195" customFormat="1" ht="12.75" customHeight="1">
      <c r="A25" s="318"/>
      <c r="B25" s="299" t="s">
        <v>792</v>
      </c>
      <c r="C25" s="651">
        <v>45450</v>
      </c>
      <c r="D25" s="651">
        <v>44583</v>
      </c>
      <c r="E25" s="651">
        <v>45172</v>
      </c>
      <c r="F25" s="651">
        <v>43455</v>
      </c>
      <c r="G25" s="652">
        <v>59690</v>
      </c>
    </row>
    <row r="26" spans="1:7" s="195" customFormat="1" ht="12.75" customHeight="1">
      <c r="A26" s="318"/>
      <c r="B26" s="299" t="s">
        <v>793</v>
      </c>
      <c r="C26" s="651" t="s">
        <v>22</v>
      </c>
      <c r="D26" s="651" t="s">
        <v>22</v>
      </c>
      <c r="E26" s="651" t="s">
        <v>22</v>
      </c>
      <c r="F26" s="651" t="s">
        <v>682</v>
      </c>
      <c r="G26" s="652" t="s">
        <v>75</v>
      </c>
    </row>
    <row r="27" spans="1:7" s="195" customFormat="1" ht="12.75" customHeight="1">
      <c r="A27" s="318"/>
      <c r="B27" s="299" t="s">
        <v>794</v>
      </c>
      <c r="C27" s="651">
        <v>508484</v>
      </c>
      <c r="D27" s="651">
        <v>569950</v>
      </c>
      <c r="E27" s="651">
        <v>658439</v>
      </c>
      <c r="F27" s="651">
        <v>685083</v>
      </c>
      <c r="G27" s="652">
        <v>873736</v>
      </c>
    </row>
    <row r="28" spans="1:7" s="195" customFormat="1" ht="12.75" customHeight="1">
      <c r="A28" s="185"/>
      <c r="B28" s="311" t="s">
        <v>795</v>
      </c>
      <c r="C28" s="616">
        <v>11684</v>
      </c>
      <c r="D28" s="616">
        <v>11434</v>
      </c>
      <c r="E28" s="616">
        <v>10962</v>
      </c>
      <c r="F28" s="616">
        <v>10503</v>
      </c>
      <c r="G28" s="896" t="s">
        <v>802</v>
      </c>
    </row>
    <row r="29" spans="1:7" s="195" customFormat="1" ht="15" customHeight="1">
      <c r="A29" s="194" t="s">
        <v>804</v>
      </c>
    </row>
    <row r="30" spans="1:7" ht="11.25" customHeight="1"/>
    <row r="31" spans="1:7" ht="11.25" customHeight="1"/>
    <row r="32" spans="1:7" ht="14.25" customHeight="1">
      <c r="A32" s="1" t="s">
        <v>805</v>
      </c>
      <c r="B32" s="1"/>
      <c r="C32" s="2"/>
      <c r="D32" s="2"/>
      <c r="E32" s="2"/>
      <c r="F32" s="2"/>
      <c r="G32" s="2"/>
    </row>
    <row r="33" spans="1:8" ht="12.75" customHeight="1">
      <c r="A33" s="14"/>
      <c r="B33" s="100" t="s">
        <v>799</v>
      </c>
      <c r="C33" s="100"/>
      <c r="D33" s="100"/>
      <c r="E33" s="100"/>
      <c r="F33" s="100"/>
      <c r="G33" s="100"/>
      <c r="H33" s="2"/>
    </row>
    <row r="34" spans="1:8" s="195" customFormat="1" ht="14.25" customHeight="1">
      <c r="A34" s="506" t="s">
        <v>770</v>
      </c>
      <c r="B34" s="508"/>
      <c r="C34" s="294" t="s">
        <v>800</v>
      </c>
      <c r="D34" s="296" t="s">
        <v>801</v>
      </c>
      <c r="E34" s="296" t="s">
        <v>437</v>
      </c>
      <c r="F34" s="296" t="s">
        <v>750</v>
      </c>
      <c r="G34" s="298" t="s">
        <v>2</v>
      </c>
    </row>
    <row r="35" spans="1:8" s="195" customFormat="1" ht="12.75" customHeight="1">
      <c r="A35" s="610" t="s">
        <v>771</v>
      </c>
      <c r="B35" s="299"/>
      <c r="C35" s="317">
        <v>6087432</v>
      </c>
      <c r="D35" s="580">
        <v>5807634</v>
      </c>
      <c r="E35" s="580">
        <v>6052040</v>
      </c>
      <c r="F35" s="580">
        <v>5860457</v>
      </c>
      <c r="G35" s="662">
        <v>4757396</v>
      </c>
    </row>
    <row r="36" spans="1:8" s="195" customFormat="1" ht="12.75" customHeight="1">
      <c r="A36" s="318"/>
      <c r="B36" s="299" t="s">
        <v>772</v>
      </c>
      <c r="C36" s="897">
        <v>33079</v>
      </c>
      <c r="D36" s="651">
        <v>35003</v>
      </c>
      <c r="E36" s="651">
        <v>34491</v>
      </c>
      <c r="F36" s="651">
        <v>43961</v>
      </c>
      <c r="G36" s="480">
        <v>65817</v>
      </c>
    </row>
    <row r="37" spans="1:8" s="195" customFormat="1" ht="12.75" customHeight="1">
      <c r="A37" s="318"/>
      <c r="B37" s="299" t="s">
        <v>773</v>
      </c>
      <c r="C37" s="897" t="s">
        <v>22</v>
      </c>
      <c r="D37" s="651" t="s">
        <v>22</v>
      </c>
      <c r="E37" s="651" t="s">
        <v>22</v>
      </c>
      <c r="F37" s="651" t="s">
        <v>22</v>
      </c>
      <c r="G37" s="480" t="s">
        <v>22</v>
      </c>
    </row>
    <row r="38" spans="1:8" s="195" customFormat="1" ht="12.75" customHeight="1">
      <c r="A38" s="318"/>
      <c r="B38" s="299" t="s">
        <v>774</v>
      </c>
      <c r="C38" s="897" t="s">
        <v>22</v>
      </c>
      <c r="D38" s="651" t="s">
        <v>22</v>
      </c>
      <c r="E38" s="651" t="s">
        <v>22</v>
      </c>
      <c r="F38" s="651" t="s">
        <v>22</v>
      </c>
      <c r="G38" s="480" t="s">
        <v>22</v>
      </c>
    </row>
    <row r="39" spans="1:8" s="195" customFormat="1" ht="12.75" customHeight="1">
      <c r="A39" s="318"/>
      <c r="B39" s="299" t="s">
        <v>775</v>
      </c>
      <c r="C39" s="897" t="s">
        <v>802</v>
      </c>
      <c r="D39" s="651" t="s">
        <v>802</v>
      </c>
      <c r="E39" s="651" t="s">
        <v>802</v>
      </c>
      <c r="F39" s="651" t="s">
        <v>802</v>
      </c>
      <c r="G39" s="480" t="s">
        <v>802</v>
      </c>
    </row>
    <row r="40" spans="1:8" s="195" customFormat="1" ht="12.75" customHeight="1">
      <c r="A40" s="318"/>
      <c r="B40" s="299" t="s">
        <v>776</v>
      </c>
      <c r="C40" s="897" t="s">
        <v>22</v>
      </c>
      <c r="D40" s="651" t="s">
        <v>22</v>
      </c>
      <c r="E40" s="651" t="s">
        <v>22</v>
      </c>
      <c r="F40" s="651" t="s">
        <v>22</v>
      </c>
      <c r="G40" s="480" t="s">
        <v>22</v>
      </c>
    </row>
    <row r="41" spans="1:8" s="195" customFormat="1" ht="12.75" customHeight="1">
      <c r="A41" s="318"/>
      <c r="B41" s="299" t="s">
        <v>777</v>
      </c>
      <c r="C41" s="897" t="s">
        <v>802</v>
      </c>
      <c r="D41" s="651" t="s">
        <v>802</v>
      </c>
      <c r="E41" s="651" t="s">
        <v>802</v>
      </c>
      <c r="F41" s="651" t="s">
        <v>802</v>
      </c>
      <c r="G41" s="480" t="s">
        <v>802</v>
      </c>
    </row>
    <row r="42" spans="1:8" s="195" customFormat="1" ht="12.75" customHeight="1">
      <c r="A42" s="318"/>
      <c r="B42" s="299" t="s">
        <v>778</v>
      </c>
      <c r="C42" s="897" t="s">
        <v>802</v>
      </c>
      <c r="D42" s="651" t="s">
        <v>802</v>
      </c>
      <c r="E42" s="651" t="s">
        <v>802</v>
      </c>
      <c r="F42" s="651" t="s">
        <v>802</v>
      </c>
      <c r="G42" s="480">
        <v>63729</v>
      </c>
    </row>
    <row r="43" spans="1:8" s="195" customFormat="1" ht="12.75" customHeight="1">
      <c r="A43" s="318"/>
      <c r="B43" s="299" t="s">
        <v>779</v>
      </c>
      <c r="C43" s="897" t="s">
        <v>22</v>
      </c>
      <c r="D43" s="651" t="s">
        <v>22</v>
      </c>
      <c r="E43" s="651" t="s">
        <v>22</v>
      </c>
      <c r="F43" s="651" t="s">
        <v>22</v>
      </c>
      <c r="G43" s="480" t="s">
        <v>22</v>
      </c>
    </row>
    <row r="44" spans="1:8" s="195" customFormat="1" ht="12.75" customHeight="1">
      <c r="A44" s="318"/>
      <c r="B44" s="299" t="s">
        <v>780</v>
      </c>
      <c r="C44" s="897" t="s">
        <v>22</v>
      </c>
      <c r="D44" s="651" t="s">
        <v>22</v>
      </c>
      <c r="E44" s="651" t="s">
        <v>22</v>
      </c>
      <c r="F44" s="651" t="s">
        <v>22</v>
      </c>
      <c r="G44" s="480" t="s">
        <v>22</v>
      </c>
    </row>
    <row r="45" spans="1:8" s="195" customFormat="1" ht="12.75" customHeight="1">
      <c r="A45" s="318"/>
      <c r="B45" s="299" t="s">
        <v>781</v>
      </c>
      <c r="C45" s="897">
        <v>621429</v>
      </c>
      <c r="D45" s="651">
        <v>613106</v>
      </c>
      <c r="E45" s="651">
        <v>622314</v>
      </c>
      <c r="F45" s="651">
        <v>563765</v>
      </c>
      <c r="G45" s="480" t="s">
        <v>802</v>
      </c>
    </row>
    <row r="46" spans="1:8" ht="12.75" customHeight="1">
      <c r="A46" s="648"/>
      <c r="B46" s="299" t="s">
        <v>782</v>
      </c>
      <c r="C46" s="897" t="s">
        <v>22</v>
      </c>
      <c r="D46" s="651" t="s">
        <v>22</v>
      </c>
      <c r="E46" s="651" t="s">
        <v>22</v>
      </c>
      <c r="F46" s="651" t="s">
        <v>22</v>
      </c>
      <c r="G46" s="480" t="s">
        <v>802</v>
      </c>
    </row>
    <row r="47" spans="1:8" ht="12.75" customHeight="1">
      <c r="A47" s="648"/>
      <c r="B47" s="299" t="s">
        <v>783</v>
      </c>
      <c r="C47" s="897" t="s">
        <v>22</v>
      </c>
      <c r="D47" s="651" t="s">
        <v>22</v>
      </c>
      <c r="E47" s="651" t="s">
        <v>22</v>
      </c>
      <c r="F47" s="651" t="s">
        <v>22</v>
      </c>
      <c r="G47" s="480" t="s">
        <v>22</v>
      </c>
    </row>
    <row r="48" spans="1:8" ht="12.75" customHeight="1">
      <c r="A48" s="648"/>
      <c r="B48" s="299" t="s">
        <v>784</v>
      </c>
      <c r="C48" s="897" t="s">
        <v>802</v>
      </c>
      <c r="D48" s="651" t="s">
        <v>802</v>
      </c>
      <c r="E48" s="651" t="s">
        <v>802</v>
      </c>
      <c r="F48" s="651" t="s">
        <v>802</v>
      </c>
      <c r="G48" s="480">
        <v>575092</v>
      </c>
    </row>
    <row r="49" spans="1:7" s="195" customFormat="1" ht="12.75" customHeight="1">
      <c r="A49" s="318"/>
      <c r="B49" s="299" t="s">
        <v>785</v>
      </c>
      <c r="C49" s="897" t="s">
        <v>802</v>
      </c>
      <c r="D49" s="651" t="s">
        <v>22</v>
      </c>
      <c r="E49" s="651" t="s">
        <v>22</v>
      </c>
      <c r="F49" s="651" t="s">
        <v>22</v>
      </c>
      <c r="G49" s="480" t="s">
        <v>75</v>
      </c>
    </row>
    <row r="50" spans="1:7" s="195" customFormat="1" ht="12.75" customHeight="1">
      <c r="A50" s="318"/>
      <c r="B50" s="299" t="s">
        <v>786</v>
      </c>
      <c r="C50" s="897" t="s">
        <v>802</v>
      </c>
      <c r="D50" s="651" t="s">
        <v>802</v>
      </c>
      <c r="E50" s="651" t="s">
        <v>802</v>
      </c>
      <c r="F50" s="651">
        <v>56257</v>
      </c>
      <c r="G50" s="480" t="s">
        <v>802</v>
      </c>
    </row>
    <row r="51" spans="1:7" s="195" customFormat="1" ht="12.75" customHeight="1">
      <c r="A51" s="318"/>
      <c r="B51" s="299" t="s">
        <v>787</v>
      </c>
      <c r="C51" s="897">
        <v>49786</v>
      </c>
      <c r="D51" s="651">
        <v>47312</v>
      </c>
      <c r="E51" s="651">
        <v>122379</v>
      </c>
      <c r="F51" s="651">
        <v>62213</v>
      </c>
      <c r="G51" s="480">
        <v>52144</v>
      </c>
    </row>
    <row r="52" spans="1:7" s="195" customFormat="1" ht="12.75" customHeight="1">
      <c r="A52" s="318"/>
      <c r="B52" s="299" t="s">
        <v>788</v>
      </c>
      <c r="C52" s="897" t="s">
        <v>802</v>
      </c>
      <c r="D52" s="651" t="s">
        <v>802</v>
      </c>
      <c r="E52" s="651" t="s">
        <v>802</v>
      </c>
      <c r="F52" s="651" t="s">
        <v>802</v>
      </c>
      <c r="G52" s="480" t="s">
        <v>802</v>
      </c>
    </row>
    <row r="53" spans="1:7" s="195" customFormat="1" ht="12.75" customHeight="1">
      <c r="A53" s="318"/>
      <c r="B53" s="299" t="s">
        <v>789</v>
      </c>
      <c r="C53" s="897">
        <v>693670</v>
      </c>
      <c r="D53" s="651">
        <v>611580</v>
      </c>
      <c r="E53" s="651">
        <v>765553</v>
      </c>
      <c r="F53" s="651">
        <v>491192</v>
      </c>
      <c r="G53" s="480">
        <v>437582</v>
      </c>
    </row>
    <row r="54" spans="1:7" s="195" customFormat="1" ht="12.75" customHeight="1">
      <c r="A54" s="318"/>
      <c r="B54" s="299" t="s">
        <v>790</v>
      </c>
      <c r="C54" s="897" t="s">
        <v>22</v>
      </c>
      <c r="D54" s="651" t="s">
        <v>22</v>
      </c>
      <c r="E54" s="651" t="s">
        <v>22</v>
      </c>
      <c r="F54" s="651" t="s">
        <v>22</v>
      </c>
      <c r="G54" s="480" t="s">
        <v>802</v>
      </c>
    </row>
    <row r="55" spans="1:7" s="195" customFormat="1" ht="12.75" customHeight="1">
      <c r="A55" s="318"/>
      <c r="B55" s="299" t="s">
        <v>791</v>
      </c>
      <c r="C55" s="897" t="s">
        <v>802</v>
      </c>
      <c r="D55" s="651" t="s">
        <v>802</v>
      </c>
      <c r="E55" s="651" t="s">
        <v>802</v>
      </c>
      <c r="F55" s="651" t="s">
        <v>802</v>
      </c>
      <c r="G55" s="480" t="s">
        <v>75</v>
      </c>
    </row>
    <row r="56" spans="1:7" s="195" customFormat="1" ht="12.75" customHeight="1">
      <c r="A56" s="318"/>
      <c r="B56" s="299" t="s">
        <v>792</v>
      </c>
      <c r="C56" s="897">
        <v>286730</v>
      </c>
      <c r="D56" s="651">
        <v>122155</v>
      </c>
      <c r="E56" s="651">
        <v>207154</v>
      </c>
      <c r="F56" s="651">
        <v>185792</v>
      </c>
      <c r="G56" s="480">
        <v>194375</v>
      </c>
    </row>
    <row r="57" spans="1:7" s="195" customFormat="1" ht="12.75" customHeight="1">
      <c r="A57" s="318"/>
      <c r="B57" s="299" t="s">
        <v>793</v>
      </c>
      <c r="C57" s="897" t="s">
        <v>22</v>
      </c>
      <c r="D57" s="651" t="s">
        <v>22</v>
      </c>
      <c r="E57" s="651" t="s">
        <v>22</v>
      </c>
      <c r="F57" s="651" t="s">
        <v>22</v>
      </c>
      <c r="G57" s="480" t="s">
        <v>75</v>
      </c>
    </row>
    <row r="58" spans="1:7" s="195" customFormat="1" ht="12.75" customHeight="1">
      <c r="A58" s="318"/>
      <c r="B58" s="299" t="s">
        <v>794</v>
      </c>
      <c r="C58" s="897">
        <v>3893174</v>
      </c>
      <c r="D58" s="651">
        <v>4156898</v>
      </c>
      <c r="E58" s="651">
        <v>4076488</v>
      </c>
      <c r="F58" s="651">
        <v>4312923</v>
      </c>
      <c r="G58" s="480">
        <v>2891672</v>
      </c>
    </row>
    <row r="59" spans="1:7" s="195" customFormat="1" ht="12.75" customHeight="1">
      <c r="A59" s="185"/>
      <c r="B59" s="311" t="s">
        <v>795</v>
      </c>
      <c r="C59" s="898">
        <v>5210</v>
      </c>
      <c r="D59" s="616">
        <v>5878</v>
      </c>
      <c r="E59" s="616">
        <v>3593</v>
      </c>
      <c r="F59" s="616">
        <v>3858</v>
      </c>
      <c r="G59" s="741" t="s">
        <v>802</v>
      </c>
    </row>
    <row r="60" spans="1:7" s="195" customFormat="1" ht="15" customHeight="1">
      <c r="A60" s="194" t="s">
        <v>804</v>
      </c>
    </row>
    <row r="61" spans="1:7" ht="11.25" customHeight="1"/>
  </sheetData>
  <mergeCells count="4">
    <mergeCell ref="B2:G2"/>
    <mergeCell ref="A3:B3"/>
    <mergeCell ref="B33:G33"/>
    <mergeCell ref="A34:B34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4" orientation="portrait" r:id="rId1"/>
  <headerFooter alignWithMargins="0">
    <oddHeader>&amp;C&amp;"ＭＳ 明朝,太字"&amp;20 ５　製　造　業</oddHeader>
    <oddFooter>&amp;C-22-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9443A-8E4A-4E76-8E91-DC5519A676C1}">
  <sheetPr>
    <pageSetUpPr fitToPage="1"/>
  </sheetPr>
  <dimension ref="A1:H61"/>
  <sheetViews>
    <sheetView view="pageBreakPreview" topLeftCell="A18" zoomScale="90" zoomScaleNormal="100" zoomScaleSheetLayoutView="90" workbookViewId="0">
      <selection activeCell="I34" sqref="I34"/>
    </sheetView>
  </sheetViews>
  <sheetFormatPr defaultColWidth="6.625" defaultRowHeight="15.6" customHeight="1"/>
  <cols>
    <col min="1" max="1" width="3.375" style="3" customWidth="1"/>
    <col min="2" max="2" width="25.75" style="3" customWidth="1"/>
    <col min="3" max="8" width="11.875" style="3" customWidth="1"/>
    <col min="9" max="16384" width="6.625" style="3"/>
  </cols>
  <sheetData>
    <row r="1" spans="1:8" ht="15" customHeight="1">
      <c r="A1" s="1" t="s">
        <v>1450</v>
      </c>
      <c r="B1" s="1"/>
      <c r="C1" s="2"/>
      <c r="D1" s="2"/>
      <c r="E1" s="2"/>
      <c r="F1" s="2"/>
      <c r="G1" s="2"/>
    </row>
    <row r="2" spans="1:8" ht="12.75" customHeight="1">
      <c r="A2" s="14"/>
      <c r="B2" s="100" t="s">
        <v>799</v>
      </c>
      <c r="C2" s="100"/>
      <c r="D2" s="100"/>
      <c r="E2" s="100"/>
      <c r="F2" s="100"/>
      <c r="G2" s="100"/>
      <c r="H2" s="2"/>
    </row>
    <row r="3" spans="1:8" s="195" customFormat="1" ht="14.25" customHeight="1">
      <c r="A3" s="506" t="s">
        <v>770</v>
      </c>
      <c r="B3" s="508"/>
      <c r="C3" s="294" t="s">
        <v>800</v>
      </c>
      <c r="D3" s="296" t="s">
        <v>801</v>
      </c>
      <c r="E3" s="296" t="s">
        <v>437</v>
      </c>
      <c r="F3" s="296" t="s">
        <v>750</v>
      </c>
      <c r="G3" s="298" t="s">
        <v>2</v>
      </c>
    </row>
    <row r="4" spans="1:8" s="195" customFormat="1" ht="12.75" customHeight="1">
      <c r="A4" s="890" t="s">
        <v>771</v>
      </c>
      <c r="B4" s="582"/>
      <c r="C4" s="317">
        <v>10578829</v>
      </c>
      <c r="D4" s="580">
        <v>10578575</v>
      </c>
      <c r="E4" s="580">
        <v>10612852</v>
      </c>
      <c r="F4" s="580">
        <v>10225994</v>
      </c>
      <c r="G4" s="662">
        <v>7792768</v>
      </c>
    </row>
    <row r="5" spans="1:8" s="195" customFormat="1" ht="12.75" customHeight="1">
      <c r="A5" s="318"/>
      <c r="B5" s="299" t="s">
        <v>772</v>
      </c>
      <c r="C5" s="897">
        <v>88846</v>
      </c>
      <c r="D5" s="651">
        <v>80282</v>
      </c>
      <c r="E5" s="651">
        <v>78130</v>
      </c>
      <c r="F5" s="651">
        <v>89965</v>
      </c>
      <c r="G5" s="480">
        <v>127909</v>
      </c>
    </row>
    <row r="6" spans="1:8" s="195" customFormat="1" ht="12.75" customHeight="1">
      <c r="A6" s="318"/>
      <c r="B6" s="299" t="s">
        <v>773</v>
      </c>
      <c r="C6" s="897" t="s">
        <v>22</v>
      </c>
      <c r="D6" s="651" t="s">
        <v>22</v>
      </c>
      <c r="E6" s="651" t="s">
        <v>22</v>
      </c>
      <c r="F6" s="651" t="s">
        <v>22</v>
      </c>
      <c r="G6" s="480" t="s">
        <v>22</v>
      </c>
    </row>
    <row r="7" spans="1:8" s="195" customFormat="1" ht="12.75" customHeight="1">
      <c r="A7" s="318"/>
      <c r="B7" s="299" t="s">
        <v>774</v>
      </c>
      <c r="C7" s="897" t="s">
        <v>22</v>
      </c>
      <c r="D7" s="651" t="s">
        <v>22</v>
      </c>
      <c r="E7" s="651" t="s">
        <v>22</v>
      </c>
      <c r="F7" s="651" t="s">
        <v>22</v>
      </c>
      <c r="G7" s="480" t="s">
        <v>22</v>
      </c>
    </row>
    <row r="8" spans="1:8" s="195" customFormat="1" ht="12.75" customHeight="1">
      <c r="A8" s="318"/>
      <c r="B8" s="299" t="s">
        <v>775</v>
      </c>
      <c r="C8" s="897" t="s">
        <v>802</v>
      </c>
      <c r="D8" s="651" t="s">
        <v>802</v>
      </c>
      <c r="E8" s="651" t="s">
        <v>802</v>
      </c>
      <c r="F8" s="651" t="s">
        <v>802</v>
      </c>
      <c r="G8" s="480" t="s">
        <v>802</v>
      </c>
    </row>
    <row r="9" spans="1:8" s="195" customFormat="1" ht="12.75" customHeight="1">
      <c r="A9" s="318"/>
      <c r="B9" s="299" t="s">
        <v>776</v>
      </c>
      <c r="C9" s="897" t="s">
        <v>22</v>
      </c>
      <c r="D9" s="651" t="s">
        <v>22</v>
      </c>
      <c r="E9" s="651" t="s">
        <v>22</v>
      </c>
      <c r="F9" s="651" t="s">
        <v>22</v>
      </c>
      <c r="G9" s="480" t="s">
        <v>22</v>
      </c>
    </row>
    <row r="10" spans="1:8" s="195" customFormat="1" ht="12.75" customHeight="1">
      <c r="A10" s="318"/>
      <c r="B10" s="299" t="s">
        <v>777</v>
      </c>
      <c r="C10" s="897" t="s">
        <v>802</v>
      </c>
      <c r="D10" s="651" t="s">
        <v>802</v>
      </c>
      <c r="E10" s="651" t="s">
        <v>802</v>
      </c>
      <c r="F10" s="651" t="s">
        <v>802</v>
      </c>
      <c r="G10" s="480" t="s">
        <v>802</v>
      </c>
    </row>
    <row r="11" spans="1:8" s="195" customFormat="1" ht="12.75" customHeight="1">
      <c r="A11" s="318"/>
      <c r="B11" s="299" t="s">
        <v>778</v>
      </c>
      <c r="C11" s="897" t="s">
        <v>802</v>
      </c>
      <c r="D11" s="651" t="s">
        <v>802</v>
      </c>
      <c r="E11" s="651" t="s">
        <v>802</v>
      </c>
      <c r="F11" s="651" t="s">
        <v>802</v>
      </c>
      <c r="G11" s="480">
        <v>177563</v>
      </c>
    </row>
    <row r="12" spans="1:8" s="195" customFormat="1" ht="12.75" customHeight="1">
      <c r="A12" s="318"/>
      <c r="B12" s="299" t="s">
        <v>779</v>
      </c>
      <c r="C12" s="897" t="s">
        <v>22</v>
      </c>
      <c r="D12" s="651" t="s">
        <v>22</v>
      </c>
      <c r="E12" s="651" t="s">
        <v>22</v>
      </c>
      <c r="F12" s="651" t="s">
        <v>22</v>
      </c>
      <c r="G12" s="480" t="s">
        <v>75</v>
      </c>
    </row>
    <row r="13" spans="1:8" s="195" customFormat="1" ht="12.75" customHeight="1">
      <c r="A13" s="318"/>
      <c r="B13" s="299" t="s">
        <v>780</v>
      </c>
      <c r="C13" s="897" t="s">
        <v>22</v>
      </c>
      <c r="D13" s="651" t="s">
        <v>22</v>
      </c>
      <c r="E13" s="651" t="s">
        <v>22</v>
      </c>
      <c r="F13" s="651" t="s">
        <v>22</v>
      </c>
      <c r="G13" s="480" t="s">
        <v>75</v>
      </c>
    </row>
    <row r="14" spans="1:8" s="195" customFormat="1" ht="12.75" customHeight="1">
      <c r="A14" s="318"/>
      <c r="B14" s="299" t="s">
        <v>781</v>
      </c>
      <c r="C14" s="897">
        <v>977701</v>
      </c>
      <c r="D14" s="651">
        <v>975015</v>
      </c>
      <c r="E14" s="651">
        <v>810676</v>
      </c>
      <c r="F14" s="651">
        <v>757206</v>
      </c>
      <c r="G14" s="480" t="s">
        <v>802</v>
      </c>
    </row>
    <row r="15" spans="1:8" ht="12.75" customHeight="1">
      <c r="A15" s="648"/>
      <c r="B15" s="299" t="s">
        <v>782</v>
      </c>
      <c r="C15" s="897" t="s">
        <v>22</v>
      </c>
      <c r="D15" s="651" t="s">
        <v>22</v>
      </c>
      <c r="E15" s="651" t="s">
        <v>22</v>
      </c>
      <c r="F15" s="651" t="s">
        <v>22</v>
      </c>
      <c r="G15" s="480" t="s">
        <v>802</v>
      </c>
    </row>
    <row r="16" spans="1:8" ht="12.75" customHeight="1">
      <c r="A16" s="648"/>
      <c r="B16" s="299" t="s">
        <v>783</v>
      </c>
      <c r="C16" s="897" t="s">
        <v>22</v>
      </c>
      <c r="D16" s="651" t="s">
        <v>22</v>
      </c>
      <c r="E16" s="651" t="s">
        <v>22</v>
      </c>
      <c r="F16" s="651" t="s">
        <v>22</v>
      </c>
      <c r="G16" s="480" t="s">
        <v>22</v>
      </c>
    </row>
    <row r="17" spans="1:7" ht="12.75" customHeight="1">
      <c r="A17" s="648"/>
      <c r="B17" s="299" t="s">
        <v>784</v>
      </c>
      <c r="C17" s="897" t="s">
        <v>802</v>
      </c>
      <c r="D17" s="651" t="s">
        <v>802</v>
      </c>
      <c r="E17" s="651" t="s">
        <v>802</v>
      </c>
      <c r="F17" s="651" t="s">
        <v>802</v>
      </c>
      <c r="G17" s="480">
        <v>380536</v>
      </c>
    </row>
    <row r="18" spans="1:7" s="195" customFormat="1" ht="12.75" customHeight="1">
      <c r="A18" s="318"/>
      <c r="B18" s="299" t="s">
        <v>785</v>
      </c>
      <c r="C18" s="897" t="s">
        <v>802</v>
      </c>
      <c r="D18" s="651" t="s">
        <v>22</v>
      </c>
      <c r="E18" s="651" t="s">
        <v>22</v>
      </c>
      <c r="F18" s="651" t="s">
        <v>22</v>
      </c>
      <c r="G18" s="480" t="s">
        <v>22</v>
      </c>
    </row>
    <row r="19" spans="1:7" s="195" customFormat="1" ht="12.75" customHeight="1">
      <c r="A19" s="318"/>
      <c r="B19" s="299" t="s">
        <v>786</v>
      </c>
      <c r="C19" s="897" t="s">
        <v>802</v>
      </c>
      <c r="D19" s="651" t="s">
        <v>802</v>
      </c>
      <c r="E19" s="651" t="s">
        <v>802</v>
      </c>
      <c r="F19" s="651">
        <v>76923</v>
      </c>
      <c r="G19" s="480" t="s">
        <v>802</v>
      </c>
    </row>
    <row r="20" spans="1:7" s="195" customFormat="1" ht="12.75" customHeight="1">
      <c r="A20" s="318"/>
      <c r="B20" s="299" t="s">
        <v>787</v>
      </c>
      <c r="C20" s="897">
        <v>118060</v>
      </c>
      <c r="D20" s="651">
        <v>104240</v>
      </c>
      <c r="E20" s="651">
        <v>229156</v>
      </c>
      <c r="F20" s="651">
        <v>147956</v>
      </c>
      <c r="G20" s="480">
        <v>156578</v>
      </c>
    </row>
    <row r="21" spans="1:7" s="195" customFormat="1" ht="12.75" customHeight="1">
      <c r="A21" s="318"/>
      <c r="B21" s="299" t="s">
        <v>788</v>
      </c>
      <c r="C21" s="897" t="s">
        <v>802</v>
      </c>
      <c r="D21" s="651" t="s">
        <v>802</v>
      </c>
      <c r="E21" s="651" t="s">
        <v>802</v>
      </c>
      <c r="F21" s="651" t="s">
        <v>802</v>
      </c>
      <c r="G21" s="480" t="s">
        <v>802</v>
      </c>
    </row>
    <row r="22" spans="1:7" s="195" customFormat="1" ht="12.75" customHeight="1">
      <c r="A22" s="318"/>
      <c r="B22" s="299" t="s">
        <v>789</v>
      </c>
      <c r="C22" s="897">
        <v>1227052</v>
      </c>
      <c r="D22" s="651">
        <v>1178024</v>
      </c>
      <c r="E22" s="651">
        <v>1052819</v>
      </c>
      <c r="F22" s="651">
        <v>1011921</v>
      </c>
      <c r="G22" s="480">
        <v>1029293</v>
      </c>
    </row>
    <row r="23" spans="1:7" s="195" customFormat="1" ht="12.75" customHeight="1">
      <c r="A23" s="318"/>
      <c r="B23" s="299" t="s">
        <v>790</v>
      </c>
      <c r="C23" s="897" t="s">
        <v>22</v>
      </c>
      <c r="D23" s="651" t="s">
        <v>22</v>
      </c>
      <c r="E23" s="651" t="s">
        <v>22</v>
      </c>
      <c r="F23" s="651" t="s">
        <v>22</v>
      </c>
      <c r="G23" s="480" t="s">
        <v>802</v>
      </c>
    </row>
    <row r="24" spans="1:7" s="195" customFormat="1" ht="12.75" customHeight="1">
      <c r="A24" s="318"/>
      <c r="B24" s="299" t="s">
        <v>791</v>
      </c>
      <c r="C24" s="897" t="s">
        <v>802</v>
      </c>
      <c r="D24" s="651" t="s">
        <v>802</v>
      </c>
      <c r="E24" s="651" t="s">
        <v>802</v>
      </c>
      <c r="F24" s="651" t="s">
        <v>802</v>
      </c>
      <c r="G24" s="480" t="s">
        <v>22</v>
      </c>
    </row>
    <row r="25" spans="1:7" s="195" customFormat="1" ht="12.75" customHeight="1">
      <c r="A25" s="318"/>
      <c r="B25" s="299" t="s">
        <v>792</v>
      </c>
      <c r="C25" s="897">
        <v>358085</v>
      </c>
      <c r="D25" s="651">
        <v>332173</v>
      </c>
      <c r="E25" s="651">
        <v>290529</v>
      </c>
      <c r="F25" s="651">
        <v>301409</v>
      </c>
      <c r="G25" s="480">
        <v>318294</v>
      </c>
    </row>
    <row r="26" spans="1:7" s="195" customFormat="1" ht="12.75" customHeight="1">
      <c r="A26" s="318"/>
      <c r="B26" s="299" t="s">
        <v>793</v>
      </c>
      <c r="C26" s="897" t="s">
        <v>22</v>
      </c>
      <c r="D26" s="651" t="s">
        <v>22</v>
      </c>
      <c r="E26" s="651" t="s">
        <v>22</v>
      </c>
      <c r="F26" s="651" t="s">
        <v>22</v>
      </c>
      <c r="G26" s="480" t="s">
        <v>75</v>
      </c>
    </row>
    <row r="27" spans="1:7" s="195" customFormat="1" ht="12.75" customHeight="1">
      <c r="A27" s="318"/>
      <c r="B27" s="299" t="s">
        <v>794</v>
      </c>
      <c r="C27" s="897">
        <v>6781291</v>
      </c>
      <c r="D27" s="651">
        <v>7375928</v>
      </c>
      <c r="E27" s="651">
        <v>7601290</v>
      </c>
      <c r="F27" s="651">
        <v>7379167</v>
      </c>
      <c r="G27" s="480">
        <v>4650279</v>
      </c>
    </row>
    <row r="28" spans="1:7" s="195" customFormat="1" ht="12.75" customHeight="1">
      <c r="A28" s="185"/>
      <c r="B28" s="311" t="s">
        <v>795</v>
      </c>
      <c r="C28" s="898">
        <v>25281</v>
      </c>
      <c r="D28" s="616">
        <v>54359</v>
      </c>
      <c r="E28" s="616">
        <v>25330</v>
      </c>
      <c r="F28" s="616">
        <v>23377</v>
      </c>
      <c r="G28" s="741" t="s">
        <v>802</v>
      </c>
    </row>
    <row r="29" spans="1:7" s="195" customFormat="1" ht="15" customHeight="1">
      <c r="A29" s="194" t="s">
        <v>804</v>
      </c>
    </row>
    <row r="30" spans="1:7" ht="11.25" customHeight="1"/>
    <row r="31" spans="1:7" ht="11.25" customHeight="1"/>
    <row r="32" spans="1:7" ht="15" customHeight="1">
      <c r="A32" s="1" t="s">
        <v>1451</v>
      </c>
      <c r="B32" s="1"/>
      <c r="C32" s="2"/>
      <c r="D32" s="2"/>
      <c r="E32" s="2"/>
      <c r="F32" s="2"/>
      <c r="G32" s="2"/>
    </row>
    <row r="33" spans="1:8" ht="12.75" customHeight="1">
      <c r="A33" s="14"/>
      <c r="B33" s="100" t="s">
        <v>799</v>
      </c>
      <c r="C33" s="100"/>
      <c r="D33" s="100"/>
      <c r="E33" s="100"/>
      <c r="F33" s="100"/>
      <c r="G33" s="100"/>
      <c r="H33" s="2"/>
    </row>
    <row r="34" spans="1:8" s="195" customFormat="1" ht="15" customHeight="1">
      <c r="A34" s="506" t="s">
        <v>770</v>
      </c>
      <c r="B34" s="508"/>
      <c r="C34" s="294" t="s">
        <v>800</v>
      </c>
      <c r="D34" s="296" t="s">
        <v>801</v>
      </c>
      <c r="E34" s="296" t="s">
        <v>437</v>
      </c>
      <c r="F34" s="296" t="s">
        <v>750</v>
      </c>
      <c r="G34" s="298" t="s">
        <v>2</v>
      </c>
    </row>
    <row r="35" spans="1:8" s="195" customFormat="1" ht="12.75" customHeight="1">
      <c r="A35" s="610" t="s">
        <v>771</v>
      </c>
      <c r="B35" s="299"/>
      <c r="C35" s="317">
        <v>4325406</v>
      </c>
      <c r="D35" s="580">
        <v>4571294</v>
      </c>
      <c r="E35" s="580">
        <v>4398604</v>
      </c>
      <c r="F35" s="580">
        <v>4235085</v>
      </c>
      <c r="G35" s="662">
        <v>2831053</v>
      </c>
    </row>
    <row r="36" spans="1:8" s="195" customFormat="1" ht="12.75" customHeight="1">
      <c r="A36" s="318"/>
      <c r="B36" s="299" t="s">
        <v>772</v>
      </c>
      <c r="C36" s="897">
        <v>51636</v>
      </c>
      <c r="D36" s="651">
        <v>41934</v>
      </c>
      <c r="E36" s="651">
        <v>40454</v>
      </c>
      <c r="F36" s="651">
        <v>42567</v>
      </c>
      <c r="G36" s="480">
        <v>57085</v>
      </c>
    </row>
    <row r="37" spans="1:8" s="195" customFormat="1" ht="12.75" customHeight="1">
      <c r="A37" s="318"/>
      <c r="B37" s="299" t="s">
        <v>773</v>
      </c>
      <c r="C37" s="897" t="s">
        <v>22</v>
      </c>
      <c r="D37" s="651" t="s">
        <v>22</v>
      </c>
      <c r="E37" s="651" t="s">
        <v>22</v>
      </c>
      <c r="F37" s="651" t="s">
        <v>22</v>
      </c>
      <c r="G37" s="480" t="s">
        <v>22</v>
      </c>
    </row>
    <row r="38" spans="1:8" s="195" customFormat="1" ht="12.75" customHeight="1">
      <c r="A38" s="318"/>
      <c r="B38" s="299" t="s">
        <v>774</v>
      </c>
      <c r="C38" s="897" t="s">
        <v>22</v>
      </c>
      <c r="D38" s="651" t="s">
        <v>22</v>
      </c>
      <c r="E38" s="651" t="s">
        <v>22</v>
      </c>
      <c r="F38" s="651" t="s">
        <v>22</v>
      </c>
      <c r="G38" s="480" t="s">
        <v>22</v>
      </c>
    </row>
    <row r="39" spans="1:8" s="195" customFormat="1" ht="12.75" customHeight="1">
      <c r="A39" s="318"/>
      <c r="B39" s="299" t="s">
        <v>775</v>
      </c>
      <c r="C39" s="897" t="s">
        <v>802</v>
      </c>
      <c r="D39" s="651" t="s">
        <v>802</v>
      </c>
      <c r="E39" s="651" t="s">
        <v>802</v>
      </c>
      <c r="F39" s="651" t="s">
        <v>802</v>
      </c>
      <c r="G39" s="480" t="s">
        <v>802</v>
      </c>
    </row>
    <row r="40" spans="1:8" s="195" customFormat="1" ht="12.75" customHeight="1">
      <c r="A40" s="318"/>
      <c r="B40" s="299" t="s">
        <v>776</v>
      </c>
      <c r="C40" s="897" t="s">
        <v>22</v>
      </c>
      <c r="D40" s="651" t="s">
        <v>22</v>
      </c>
      <c r="E40" s="651" t="s">
        <v>22</v>
      </c>
      <c r="F40" s="651" t="s">
        <v>22</v>
      </c>
      <c r="G40" s="480" t="s">
        <v>22</v>
      </c>
    </row>
    <row r="41" spans="1:8" s="195" customFormat="1" ht="12.75" customHeight="1">
      <c r="A41" s="318"/>
      <c r="B41" s="299" t="s">
        <v>777</v>
      </c>
      <c r="C41" s="897" t="s">
        <v>802</v>
      </c>
      <c r="D41" s="651" t="s">
        <v>802</v>
      </c>
      <c r="E41" s="651" t="s">
        <v>802</v>
      </c>
      <c r="F41" s="651" t="s">
        <v>802</v>
      </c>
      <c r="G41" s="480" t="s">
        <v>802</v>
      </c>
    </row>
    <row r="42" spans="1:8" s="195" customFormat="1" ht="12.75" customHeight="1">
      <c r="A42" s="318"/>
      <c r="B42" s="299" t="s">
        <v>778</v>
      </c>
      <c r="C42" s="897" t="s">
        <v>802</v>
      </c>
      <c r="D42" s="651" t="s">
        <v>802</v>
      </c>
      <c r="E42" s="651" t="s">
        <v>802</v>
      </c>
      <c r="F42" s="651" t="s">
        <v>802</v>
      </c>
      <c r="G42" s="480">
        <v>103520</v>
      </c>
    </row>
    <row r="43" spans="1:8" s="195" customFormat="1" ht="12.75" customHeight="1">
      <c r="A43" s="318"/>
      <c r="B43" s="299" t="s">
        <v>779</v>
      </c>
      <c r="C43" s="897" t="s">
        <v>22</v>
      </c>
      <c r="D43" s="651" t="s">
        <v>22</v>
      </c>
      <c r="E43" s="651" t="s">
        <v>22</v>
      </c>
      <c r="F43" s="651" t="s">
        <v>22</v>
      </c>
      <c r="G43" s="480" t="s">
        <v>75</v>
      </c>
    </row>
    <row r="44" spans="1:8" s="195" customFormat="1" ht="12.75" customHeight="1">
      <c r="A44" s="318"/>
      <c r="B44" s="299" t="s">
        <v>780</v>
      </c>
      <c r="C44" s="897" t="s">
        <v>22</v>
      </c>
      <c r="D44" s="651" t="s">
        <v>22</v>
      </c>
      <c r="E44" s="651" t="s">
        <v>22</v>
      </c>
      <c r="F44" s="651" t="s">
        <v>22</v>
      </c>
      <c r="G44" s="480" t="s">
        <v>75</v>
      </c>
    </row>
    <row r="45" spans="1:8" s="195" customFormat="1" ht="12.75" customHeight="1">
      <c r="A45" s="318"/>
      <c r="B45" s="299" t="s">
        <v>781</v>
      </c>
      <c r="C45" s="897">
        <v>333263</v>
      </c>
      <c r="D45" s="651">
        <v>341683</v>
      </c>
      <c r="E45" s="651">
        <v>176049</v>
      </c>
      <c r="F45" s="651">
        <v>181149</v>
      </c>
      <c r="G45" s="480" t="s">
        <v>802</v>
      </c>
    </row>
    <row r="46" spans="1:8" ht="12.75" customHeight="1">
      <c r="A46" s="648"/>
      <c r="B46" s="299" t="s">
        <v>782</v>
      </c>
      <c r="C46" s="897" t="s">
        <v>22</v>
      </c>
      <c r="D46" s="651" t="s">
        <v>22</v>
      </c>
      <c r="E46" s="651" t="s">
        <v>22</v>
      </c>
      <c r="F46" s="651" t="s">
        <v>22</v>
      </c>
      <c r="G46" s="480" t="s">
        <v>802</v>
      </c>
    </row>
    <row r="47" spans="1:8" ht="12.75" customHeight="1">
      <c r="A47" s="648"/>
      <c r="B47" s="299" t="s">
        <v>783</v>
      </c>
      <c r="C47" s="897" t="s">
        <v>22</v>
      </c>
      <c r="D47" s="651" t="s">
        <v>22</v>
      </c>
      <c r="E47" s="651" t="s">
        <v>22</v>
      </c>
      <c r="F47" s="651" t="s">
        <v>22</v>
      </c>
      <c r="G47" s="480" t="s">
        <v>22</v>
      </c>
    </row>
    <row r="48" spans="1:8" ht="12.75" customHeight="1">
      <c r="A48" s="648"/>
      <c r="B48" s="299" t="s">
        <v>784</v>
      </c>
      <c r="C48" s="897" t="s">
        <v>802</v>
      </c>
      <c r="D48" s="651" t="s">
        <v>802</v>
      </c>
      <c r="E48" s="651" t="s">
        <v>802</v>
      </c>
      <c r="F48" s="651" t="s">
        <v>802</v>
      </c>
      <c r="G48" s="918">
        <v>-177319</v>
      </c>
    </row>
    <row r="49" spans="1:7" s="195" customFormat="1" ht="12.75" customHeight="1">
      <c r="A49" s="318"/>
      <c r="B49" s="299" t="s">
        <v>785</v>
      </c>
      <c r="C49" s="897" t="s">
        <v>802</v>
      </c>
      <c r="D49" s="651" t="s">
        <v>22</v>
      </c>
      <c r="E49" s="651" t="s">
        <v>22</v>
      </c>
      <c r="F49" s="651" t="s">
        <v>22</v>
      </c>
      <c r="G49" s="480" t="s">
        <v>22</v>
      </c>
    </row>
    <row r="50" spans="1:7" s="195" customFormat="1" ht="12.75" customHeight="1">
      <c r="A50" s="318"/>
      <c r="B50" s="299" t="s">
        <v>786</v>
      </c>
      <c r="C50" s="897" t="s">
        <v>802</v>
      </c>
      <c r="D50" s="651" t="s">
        <v>802</v>
      </c>
      <c r="E50" s="651" t="s">
        <v>802</v>
      </c>
      <c r="F50" s="651">
        <v>19047</v>
      </c>
      <c r="G50" s="480" t="s">
        <v>802</v>
      </c>
    </row>
    <row r="51" spans="1:7" s="195" customFormat="1" ht="12.75" customHeight="1">
      <c r="A51" s="318"/>
      <c r="B51" s="299" t="s">
        <v>787</v>
      </c>
      <c r="C51" s="897">
        <v>63219</v>
      </c>
      <c r="D51" s="651">
        <v>52713</v>
      </c>
      <c r="E51" s="651">
        <v>99072</v>
      </c>
      <c r="F51" s="651">
        <v>79025</v>
      </c>
      <c r="G51" s="480">
        <v>95078</v>
      </c>
    </row>
    <row r="52" spans="1:7" s="195" customFormat="1" ht="12.75" customHeight="1">
      <c r="A52" s="318"/>
      <c r="B52" s="299" t="s">
        <v>788</v>
      </c>
      <c r="C52" s="897" t="s">
        <v>802</v>
      </c>
      <c r="D52" s="651" t="s">
        <v>802</v>
      </c>
      <c r="E52" s="651" t="s">
        <v>802</v>
      </c>
      <c r="F52" s="651" t="s">
        <v>802</v>
      </c>
      <c r="G52" s="480" t="s">
        <v>802</v>
      </c>
    </row>
    <row r="53" spans="1:7" s="195" customFormat="1" ht="12.75" customHeight="1">
      <c r="A53" s="318"/>
      <c r="B53" s="299" t="s">
        <v>789</v>
      </c>
      <c r="C53" s="897">
        <v>527200</v>
      </c>
      <c r="D53" s="651">
        <v>551759</v>
      </c>
      <c r="E53" s="651">
        <v>290801</v>
      </c>
      <c r="F53" s="651">
        <v>510284</v>
      </c>
      <c r="G53" s="480">
        <v>565189</v>
      </c>
    </row>
    <row r="54" spans="1:7" s="195" customFormat="1" ht="12.75" customHeight="1">
      <c r="A54" s="318"/>
      <c r="B54" s="299" t="s">
        <v>790</v>
      </c>
      <c r="C54" s="897" t="s">
        <v>22</v>
      </c>
      <c r="D54" s="651" t="s">
        <v>22</v>
      </c>
      <c r="E54" s="651" t="s">
        <v>22</v>
      </c>
      <c r="F54" s="651" t="s">
        <v>22</v>
      </c>
      <c r="G54" s="480" t="s">
        <v>802</v>
      </c>
    </row>
    <row r="55" spans="1:7" s="195" customFormat="1" ht="12.75" customHeight="1">
      <c r="A55" s="318"/>
      <c r="B55" s="299" t="s">
        <v>791</v>
      </c>
      <c r="C55" s="897" t="s">
        <v>802</v>
      </c>
      <c r="D55" s="651" t="s">
        <v>802</v>
      </c>
      <c r="E55" s="651" t="s">
        <v>802</v>
      </c>
      <c r="F55" s="651" t="s">
        <v>802</v>
      </c>
      <c r="G55" s="480" t="s">
        <v>22</v>
      </c>
    </row>
    <row r="56" spans="1:7" s="195" customFormat="1" ht="12.75" customHeight="1">
      <c r="A56" s="318"/>
      <c r="B56" s="299" t="s">
        <v>792</v>
      </c>
      <c r="C56" s="897">
        <v>66069</v>
      </c>
      <c r="D56" s="651">
        <v>194460</v>
      </c>
      <c r="E56" s="651">
        <v>77200</v>
      </c>
      <c r="F56" s="651">
        <v>106561</v>
      </c>
      <c r="G56" s="480">
        <v>112681</v>
      </c>
    </row>
    <row r="57" spans="1:7" s="195" customFormat="1" ht="12.75" customHeight="1">
      <c r="A57" s="318"/>
      <c r="B57" s="299" t="s">
        <v>793</v>
      </c>
      <c r="C57" s="897" t="s">
        <v>22</v>
      </c>
      <c r="D57" s="651" t="s">
        <v>22</v>
      </c>
      <c r="E57" s="651" t="s">
        <v>22</v>
      </c>
      <c r="F57" s="651" t="s">
        <v>22</v>
      </c>
      <c r="G57" s="480" t="s">
        <v>75</v>
      </c>
    </row>
    <row r="58" spans="1:7" s="195" customFormat="1" ht="12.75" customHeight="1">
      <c r="A58" s="318"/>
      <c r="B58" s="299" t="s">
        <v>794</v>
      </c>
      <c r="C58" s="897">
        <v>2790603</v>
      </c>
      <c r="D58" s="651">
        <v>3091450</v>
      </c>
      <c r="E58" s="651">
        <v>3403294</v>
      </c>
      <c r="F58" s="651">
        <v>2991580</v>
      </c>
      <c r="G58" s="480">
        <v>1632670</v>
      </c>
    </row>
    <row r="59" spans="1:7" s="195" customFormat="1" ht="12.75" customHeight="1">
      <c r="A59" s="185"/>
      <c r="B59" s="311" t="s">
        <v>795</v>
      </c>
      <c r="C59" s="898">
        <v>18585</v>
      </c>
      <c r="D59" s="616">
        <v>44891</v>
      </c>
      <c r="E59" s="616">
        <v>20127</v>
      </c>
      <c r="F59" s="616">
        <v>17996</v>
      </c>
      <c r="G59" s="741" t="s">
        <v>802</v>
      </c>
    </row>
    <row r="60" spans="1:7" s="195" customFormat="1" ht="15" customHeight="1">
      <c r="A60" s="194" t="s">
        <v>804</v>
      </c>
    </row>
    <row r="61" spans="1:7" ht="11.25" customHeight="1"/>
  </sheetData>
  <mergeCells count="4">
    <mergeCell ref="B2:G2"/>
    <mergeCell ref="A3:B3"/>
    <mergeCell ref="B33:G33"/>
    <mergeCell ref="A34:B34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4" orientation="portrait" r:id="rId1"/>
  <headerFooter alignWithMargins="0">
    <oddHeader>&amp;C&amp;"ＭＳ 明朝,太字"&amp;20 ５　製　造　業</oddHeader>
    <oddFooter>&amp;C-23-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1D297-3C81-442C-BA4F-F323FD9F22AB}">
  <sheetPr>
    <pageSetUpPr fitToPage="1"/>
  </sheetPr>
  <dimension ref="A1:M47"/>
  <sheetViews>
    <sheetView view="pageBreakPreview" zoomScale="90" zoomScaleNormal="100" zoomScaleSheetLayoutView="90" workbookViewId="0">
      <selection activeCell="I34" sqref="I34"/>
    </sheetView>
  </sheetViews>
  <sheetFormatPr defaultColWidth="9" defaultRowHeight="12"/>
  <cols>
    <col min="1" max="2" width="3.25" style="324" customWidth="1"/>
    <col min="3" max="4" width="10.25" style="324" customWidth="1"/>
    <col min="5" max="8" width="12" style="324" customWidth="1"/>
    <col min="9" max="9" width="13.375" style="324" customWidth="1"/>
    <col min="10" max="10" width="12" style="324" customWidth="1"/>
    <col min="11" max="16384" width="9" style="324"/>
  </cols>
  <sheetData>
    <row r="1" spans="1:9" ht="14.25">
      <c r="A1" s="1" t="s">
        <v>1452</v>
      </c>
      <c r="B1" s="2"/>
      <c r="C1" s="2"/>
      <c r="D1" s="2"/>
      <c r="E1" s="2"/>
      <c r="F1" s="3"/>
      <c r="G1" s="3"/>
      <c r="H1" s="3"/>
      <c r="I1" s="3"/>
    </row>
    <row r="2" spans="1:9" ht="14.25" customHeight="1">
      <c r="A2" s="100" t="s">
        <v>1453</v>
      </c>
      <c r="B2" s="100"/>
      <c r="C2" s="100"/>
      <c r="D2" s="100"/>
      <c r="E2" s="100"/>
      <c r="F2" s="100"/>
      <c r="G2" s="100"/>
      <c r="H2" s="100"/>
      <c r="I2" s="100"/>
    </row>
    <row r="3" spans="1:9" ht="14.25">
      <c r="A3" s="291"/>
      <c r="B3" s="292"/>
      <c r="C3" s="292"/>
      <c r="D3" s="293"/>
      <c r="E3" s="296" t="s">
        <v>437</v>
      </c>
      <c r="F3" s="296" t="s">
        <v>761</v>
      </c>
      <c r="G3" s="296" t="s">
        <v>764</v>
      </c>
      <c r="H3" s="296" t="s">
        <v>765</v>
      </c>
      <c r="I3" s="880" t="s">
        <v>766</v>
      </c>
    </row>
    <row r="4" spans="1:9" ht="14.25">
      <c r="A4" s="309" t="s">
        <v>1454</v>
      </c>
      <c r="B4" s="599"/>
      <c r="C4" s="599"/>
      <c r="D4" s="311"/>
      <c r="E4" s="186">
        <v>24</v>
      </c>
      <c r="F4" s="186">
        <v>25</v>
      </c>
      <c r="G4" s="186">
        <v>24</v>
      </c>
      <c r="H4" s="186">
        <v>29</v>
      </c>
      <c r="I4" s="1429">
        <v>28</v>
      </c>
    </row>
    <row r="5" spans="1:9" ht="14.25">
      <c r="A5" s="162" t="s">
        <v>1455</v>
      </c>
      <c r="B5" s="300"/>
      <c r="C5" s="300"/>
      <c r="D5" s="299"/>
      <c r="E5" s="301">
        <v>2047</v>
      </c>
      <c r="F5" s="301">
        <v>2201</v>
      </c>
      <c r="G5" s="301">
        <v>2151</v>
      </c>
      <c r="H5" s="301">
        <v>2948</v>
      </c>
      <c r="I5" s="881">
        <v>2826</v>
      </c>
    </row>
    <row r="6" spans="1:9" ht="14.25">
      <c r="A6" s="162"/>
      <c r="B6" s="154" t="s">
        <v>1456</v>
      </c>
      <c r="C6" s="319"/>
      <c r="D6" s="583"/>
      <c r="E6" s="301">
        <v>1311</v>
      </c>
      <c r="F6" s="301">
        <v>1378</v>
      </c>
      <c r="G6" s="301">
        <v>1354</v>
      </c>
      <c r="H6" s="301">
        <v>1896</v>
      </c>
      <c r="I6" s="881">
        <v>1770</v>
      </c>
    </row>
    <row r="7" spans="1:9" ht="14.25">
      <c r="A7" s="309"/>
      <c r="B7" s="310" t="s">
        <v>954</v>
      </c>
      <c r="C7" s="599"/>
      <c r="D7" s="1430"/>
      <c r="E7" s="301">
        <v>736</v>
      </c>
      <c r="F7" s="301">
        <v>823</v>
      </c>
      <c r="G7" s="301">
        <v>797</v>
      </c>
      <c r="H7" s="301">
        <v>1052</v>
      </c>
      <c r="I7" s="881">
        <v>1056</v>
      </c>
    </row>
    <row r="8" spans="1:9" ht="14.25">
      <c r="A8" s="162" t="s">
        <v>1457</v>
      </c>
      <c r="B8" s="300"/>
      <c r="C8" s="300"/>
      <c r="D8" s="299"/>
      <c r="E8" s="580">
        <v>977663</v>
      </c>
      <c r="F8" s="580">
        <v>1029840</v>
      </c>
      <c r="G8" s="580">
        <v>1403255</v>
      </c>
      <c r="H8" s="580">
        <v>1430637</v>
      </c>
      <c r="I8" s="886">
        <v>1391681</v>
      </c>
    </row>
    <row r="9" spans="1:9" ht="14.25">
      <c r="A9" s="162"/>
      <c r="B9" s="131" t="s">
        <v>1458</v>
      </c>
      <c r="C9" s="300"/>
      <c r="D9" s="299"/>
      <c r="E9" s="301">
        <v>733811</v>
      </c>
      <c r="F9" s="301">
        <v>768406</v>
      </c>
      <c r="G9" s="301">
        <v>1130547</v>
      </c>
      <c r="H9" s="301">
        <v>1144554</v>
      </c>
      <c r="I9" s="881">
        <v>1114876</v>
      </c>
    </row>
    <row r="10" spans="1:9" ht="14.25">
      <c r="A10" s="309"/>
      <c r="B10" s="310" t="s">
        <v>1459</v>
      </c>
      <c r="C10" s="599"/>
      <c r="D10" s="311"/>
      <c r="E10" s="186">
        <v>243852</v>
      </c>
      <c r="F10" s="186">
        <v>261434</v>
      </c>
      <c r="G10" s="186">
        <v>272708</v>
      </c>
      <c r="H10" s="186">
        <v>286083</v>
      </c>
      <c r="I10" s="1429">
        <v>276805</v>
      </c>
    </row>
    <row r="11" spans="1:9" ht="14.25">
      <c r="A11" s="162" t="s">
        <v>1460</v>
      </c>
      <c r="B11" s="300"/>
      <c r="C11" s="300"/>
      <c r="D11" s="299"/>
      <c r="E11" s="580">
        <v>3467836</v>
      </c>
      <c r="F11" s="580">
        <v>3582401</v>
      </c>
      <c r="G11" s="580">
        <v>3313848</v>
      </c>
      <c r="H11" s="580">
        <v>3578876</v>
      </c>
      <c r="I11" s="886">
        <v>4239479</v>
      </c>
    </row>
    <row r="12" spans="1:9" ht="14.25">
      <c r="A12" s="162"/>
      <c r="B12" s="131" t="s">
        <v>1461</v>
      </c>
      <c r="C12" s="300"/>
      <c r="D12" s="299"/>
      <c r="E12" s="301">
        <v>2198465</v>
      </c>
      <c r="F12" s="301">
        <v>2289825</v>
      </c>
      <c r="G12" s="301">
        <v>2311962</v>
      </c>
      <c r="H12" s="301">
        <v>2458687</v>
      </c>
      <c r="I12" s="881">
        <v>2933108</v>
      </c>
    </row>
    <row r="13" spans="1:9" ht="14.25">
      <c r="A13" s="162"/>
      <c r="B13" s="131" t="s">
        <v>1462</v>
      </c>
      <c r="C13" s="300"/>
      <c r="D13" s="299"/>
      <c r="E13" s="301">
        <v>18817</v>
      </c>
      <c r="F13" s="301">
        <v>26219</v>
      </c>
      <c r="G13" s="301">
        <v>24244</v>
      </c>
      <c r="H13" s="301">
        <v>26321</v>
      </c>
      <c r="I13" s="881">
        <v>80256</v>
      </c>
    </row>
    <row r="14" spans="1:9" ht="14.25">
      <c r="A14" s="162"/>
      <c r="B14" s="131" t="s">
        <v>1463</v>
      </c>
      <c r="C14" s="300"/>
      <c r="D14" s="299"/>
      <c r="E14" s="301">
        <v>93875</v>
      </c>
      <c r="F14" s="301">
        <v>102576</v>
      </c>
      <c r="G14" s="301">
        <v>180065</v>
      </c>
      <c r="H14" s="301">
        <v>123629</v>
      </c>
      <c r="I14" s="881">
        <v>130667</v>
      </c>
    </row>
    <row r="15" spans="1:9" ht="14.25">
      <c r="A15" s="162"/>
      <c r="B15" s="161" t="s">
        <v>1464</v>
      </c>
      <c r="C15" s="195"/>
      <c r="D15" s="722"/>
      <c r="E15" s="320">
        <v>983872</v>
      </c>
      <c r="F15" s="320">
        <v>971138</v>
      </c>
      <c r="G15" s="320">
        <v>712448</v>
      </c>
      <c r="H15" s="320">
        <v>932698</v>
      </c>
      <c r="I15" s="1431">
        <v>1041790</v>
      </c>
    </row>
    <row r="16" spans="1:9" ht="14.25">
      <c r="A16" s="162"/>
      <c r="B16" s="154" t="s">
        <v>1465</v>
      </c>
      <c r="C16" s="319"/>
      <c r="D16" s="583"/>
      <c r="E16" s="177">
        <v>57298</v>
      </c>
      <c r="F16" s="177">
        <v>83055</v>
      </c>
      <c r="G16" s="177">
        <v>6304</v>
      </c>
      <c r="H16" s="177">
        <v>29061</v>
      </c>
      <c r="I16" s="887">
        <v>49370</v>
      </c>
    </row>
    <row r="17" spans="1:9" ht="14.25">
      <c r="A17" s="309"/>
      <c r="B17" s="719" t="s">
        <v>1466</v>
      </c>
      <c r="C17" s="656"/>
      <c r="D17" s="687"/>
      <c r="E17" s="670">
        <v>115509</v>
      </c>
      <c r="F17" s="670">
        <v>109588</v>
      </c>
      <c r="G17" s="670">
        <v>78825</v>
      </c>
      <c r="H17" s="670">
        <v>8480</v>
      </c>
      <c r="I17" s="1432">
        <v>4288</v>
      </c>
    </row>
    <row r="18" spans="1:9" ht="14.25">
      <c r="A18" s="162" t="s">
        <v>1467</v>
      </c>
      <c r="B18" s="300"/>
      <c r="C18" s="300"/>
      <c r="D18" s="299"/>
      <c r="E18" s="301">
        <v>5881537</v>
      </c>
      <c r="F18" s="301">
        <v>6138352</v>
      </c>
      <c r="G18" s="301">
        <v>4942205</v>
      </c>
      <c r="H18" s="301">
        <v>6285841</v>
      </c>
      <c r="I18" s="881">
        <v>7154324</v>
      </c>
    </row>
    <row r="19" spans="1:9" ht="14.25">
      <c r="A19" s="162"/>
      <c r="B19" s="131" t="s">
        <v>1468</v>
      </c>
      <c r="C19" s="300"/>
      <c r="D19" s="299"/>
      <c r="E19" s="301">
        <v>5133611</v>
      </c>
      <c r="F19" s="301">
        <v>5389227</v>
      </c>
      <c r="G19" s="301">
        <v>4324867</v>
      </c>
      <c r="H19" s="301">
        <v>5709983</v>
      </c>
      <c r="I19" s="881">
        <v>6556447</v>
      </c>
    </row>
    <row r="20" spans="1:9" ht="14.25">
      <c r="A20" s="162"/>
      <c r="B20" s="131" t="s">
        <v>1469</v>
      </c>
      <c r="C20" s="300"/>
      <c r="D20" s="299"/>
      <c r="E20" s="301">
        <v>612084</v>
      </c>
      <c r="F20" s="301">
        <v>609214</v>
      </c>
      <c r="G20" s="301">
        <v>521810</v>
      </c>
      <c r="H20" s="301">
        <v>546664</v>
      </c>
      <c r="I20" s="881">
        <v>574668</v>
      </c>
    </row>
    <row r="21" spans="1:9" ht="14.25">
      <c r="A21" s="309"/>
      <c r="B21" s="310" t="s">
        <v>1470</v>
      </c>
      <c r="C21" s="599"/>
      <c r="D21" s="311"/>
      <c r="E21" s="771">
        <v>135842</v>
      </c>
      <c r="F21" s="771">
        <v>139911</v>
      </c>
      <c r="G21" s="771">
        <v>95528</v>
      </c>
      <c r="H21" s="771">
        <v>29194</v>
      </c>
      <c r="I21" s="884">
        <v>23209</v>
      </c>
    </row>
    <row r="22" spans="1:9" ht="14.25">
      <c r="A22" s="162" t="s">
        <v>1471</v>
      </c>
      <c r="B22" s="862"/>
      <c r="C22" s="195"/>
      <c r="D22" s="582"/>
      <c r="E22" s="580">
        <v>629244</v>
      </c>
      <c r="F22" s="580">
        <v>522091</v>
      </c>
      <c r="G22" s="580">
        <v>715932</v>
      </c>
      <c r="H22" s="580">
        <v>1397373</v>
      </c>
      <c r="I22" s="886">
        <v>989794</v>
      </c>
    </row>
    <row r="23" spans="1:9" ht="14.25">
      <c r="A23" s="162" t="s">
        <v>1472</v>
      </c>
      <c r="B23" s="161" t="s">
        <v>1473</v>
      </c>
      <c r="C23" s="319"/>
      <c r="D23" s="722"/>
      <c r="E23" s="922">
        <v>42154</v>
      </c>
      <c r="F23" s="924">
        <v>47999</v>
      </c>
      <c r="G23" s="924">
        <v>77604</v>
      </c>
      <c r="H23" s="924">
        <v>83364</v>
      </c>
      <c r="I23" s="1433">
        <v>50870</v>
      </c>
    </row>
    <row r="24" spans="1:9" ht="14.25">
      <c r="A24" s="162"/>
      <c r="B24" s="710" t="s">
        <v>1474</v>
      </c>
      <c r="C24" s="1434"/>
      <c r="D24" s="583"/>
      <c r="E24" s="922">
        <v>525580</v>
      </c>
      <c r="F24" s="922">
        <v>361639</v>
      </c>
      <c r="G24" s="922">
        <v>478628</v>
      </c>
      <c r="H24" s="922">
        <v>987754</v>
      </c>
      <c r="I24" s="1268">
        <v>717678</v>
      </c>
    </row>
    <row r="25" spans="1:9" ht="14.25">
      <c r="A25" s="309"/>
      <c r="B25" s="719" t="s">
        <v>1475</v>
      </c>
      <c r="C25" s="656"/>
      <c r="D25" s="311"/>
      <c r="E25" s="1150">
        <v>61510</v>
      </c>
      <c r="F25" s="1150">
        <v>112453</v>
      </c>
      <c r="G25" s="1150">
        <v>159700</v>
      </c>
      <c r="H25" s="1150">
        <v>326255</v>
      </c>
      <c r="I25" s="1152">
        <v>221246</v>
      </c>
    </row>
    <row r="26" spans="1:9" ht="14.25">
      <c r="A26" s="1435" t="s">
        <v>1476</v>
      </c>
      <c r="B26" s="1436"/>
      <c r="C26" s="862"/>
      <c r="D26" s="582"/>
      <c r="E26" s="580">
        <v>5769696</v>
      </c>
      <c r="F26" s="580">
        <v>5851427</v>
      </c>
      <c r="G26" s="580">
        <v>4769521</v>
      </c>
      <c r="H26" s="580">
        <v>6467577</v>
      </c>
      <c r="I26" s="886">
        <v>6867306</v>
      </c>
    </row>
    <row r="27" spans="1:9" ht="14.25">
      <c r="A27" s="701" t="s">
        <v>1477</v>
      </c>
      <c r="B27" s="319"/>
      <c r="C27" s="300"/>
      <c r="D27" s="299"/>
      <c r="E27" s="301">
        <v>2304798</v>
      </c>
      <c r="F27" s="301">
        <v>2224132</v>
      </c>
      <c r="G27" s="301">
        <v>1037594</v>
      </c>
      <c r="H27" s="301">
        <v>2303398</v>
      </c>
      <c r="I27" s="881">
        <v>2165582</v>
      </c>
    </row>
    <row r="28" spans="1:9" ht="14.25">
      <c r="A28" s="686" t="s">
        <v>1478</v>
      </c>
      <c r="B28" s="1284"/>
      <c r="C28" s="599"/>
      <c r="D28" s="311"/>
      <c r="E28" s="186">
        <v>2408323</v>
      </c>
      <c r="F28" s="186">
        <v>2564593</v>
      </c>
      <c r="G28" s="186">
        <v>1549505</v>
      </c>
      <c r="H28" s="186">
        <v>2500454</v>
      </c>
      <c r="I28" s="1429">
        <v>2659904</v>
      </c>
    </row>
    <row r="29" spans="1:9" ht="14.25">
      <c r="A29" s="270" t="s">
        <v>1479</v>
      </c>
      <c r="B29" s="1437" t="s">
        <v>1480</v>
      </c>
      <c r="C29" s="1438"/>
      <c r="D29" s="302" t="s">
        <v>1481</v>
      </c>
      <c r="E29" s="301">
        <v>176116</v>
      </c>
      <c r="F29" s="301">
        <v>207785</v>
      </c>
      <c r="G29" s="301">
        <v>1033018</v>
      </c>
      <c r="H29" s="301">
        <v>1129818</v>
      </c>
      <c r="I29" s="881">
        <v>323993</v>
      </c>
    </row>
    <row r="30" spans="1:9" ht="14.25">
      <c r="A30" s="271"/>
      <c r="B30" s="1439"/>
      <c r="C30" s="1440"/>
      <c r="D30" s="302" t="s">
        <v>1482</v>
      </c>
      <c r="E30" s="301">
        <v>830102</v>
      </c>
      <c r="F30" s="301">
        <v>980258</v>
      </c>
      <c r="G30" s="301">
        <v>2679014</v>
      </c>
      <c r="H30" s="301">
        <v>2485740</v>
      </c>
      <c r="I30" s="881">
        <v>1348055</v>
      </c>
    </row>
    <row r="31" spans="1:9" ht="14.25">
      <c r="A31" s="271"/>
      <c r="B31" s="1441" t="s">
        <v>1483</v>
      </c>
      <c r="C31" s="1442"/>
      <c r="D31" s="302" t="s">
        <v>1481</v>
      </c>
      <c r="E31" s="695">
        <v>66882</v>
      </c>
      <c r="F31" s="695" t="s">
        <v>22</v>
      </c>
      <c r="G31" s="695" t="s">
        <v>22</v>
      </c>
      <c r="H31" s="695" t="s">
        <v>75</v>
      </c>
      <c r="I31" s="882" t="s">
        <v>75</v>
      </c>
    </row>
    <row r="32" spans="1:9" ht="14.25">
      <c r="A32" s="271"/>
      <c r="B32" s="1439"/>
      <c r="C32" s="1440"/>
      <c r="D32" s="302" t="s">
        <v>1482</v>
      </c>
      <c r="E32" s="301">
        <v>160610</v>
      </c>
      <c r="F32" s="301">
        <v>475980</v>
      </c>
      <c r="G32" s="301">
        <v>341410</v>
      </c>
      <c r="H32" s="301">
        <v>196203</v>
      </c>
      <c r="I32" s="881">
        <v>142418</v>
      </c>
    </row>
    <row r="33" spans="1:13" ht="14.25">
      <c r="A33" s="271"/>
      <c r="B33" s="1441" t="s">
        <v>1484</v>
      </c>
      <c r="C33" s="1442"/>
      <c r="D33" s="302" t="s">
        <v>1485</v>
      </c>
      <c r="E33" s="695">
        <v>58730</v>
      </c>
      <c r="F33" s="695">
        <v>68071</v>
      </c>
      <c r="G33" s="695">
        <v>132771</v>
      </c>
      <c r="H33" s="695">
        <v>37207</v>
      </c>
      <c r="I33" s="882">
        <v>55998</v>
      </c>
    </row>
    <row r="34" spans="1:13" ht="14.25">
      <c r="A34" s="271"/>
      <c r="B34" s="1439"/>
      <c r="C34" s="1440"/>
      <c r="D34" s="302" t="s">
        <v>1486</v>
      </c>
      <c r="E34" s="695">
        <v>3722</v>
      </c>
      <c r="F34" s="695">
        <v>123511</v>
      </c>
      <c r="G34" s="695">
        <v>55027</v>
      </c>
      <c r="H34" s="695">
        <v>29542</v>
      </c>
      <c r="I34" s="882">
        <v>49126</v>
      </c>
    </row>
    <row r="35" spans="1:13" ht="14.25">
      <c r="A35" s="271"/>
      <c r="B35" s="1443" t="s">
        <v>1487</v>
      </c>
      <c r="C35" s="1443"/>
      <c r="D35" s="299"/>
      <c r="E35" s="301">
        <v>282500</v>
      </c>
      <c r="F35" s="301">
        <v>420540</v>
      </c>
      <c r="G35" s="301">
        <v>419154</v>
      </c>
      <c r="H35" s="301">
        <v>203868</v>
      </c>
      <c r="I35" s="881">
        <v>149290</v>
      </c>
    </row>
    <row r="36" spans="1:13" ht="14.25">
      <c r="A36" s="271"/>
      <c r="B36" s="1441" t="s">
        <v>1488</v>
      </c>
      <c r="C36" s="1442"/>
      <c r="D36" s="302" t="s">
        <v>1481</v>
      </c>
      <c r="E36" s="695" t="s">
        <v>22</v>
      </c>
      <c r="F36" s="695">
        <v>560</v>
      </c>
      <c r="G36" s="695">
        <v>13730</v>
      </c>
      <c r="H36" s="695" t="s">
        <v>75</v>
      </c>
      <c r="I36" s="882" t="s">
        <v>75</v>
      </c>
    </row>
    <row r="37" spans="1:13" ht="14.25">
      <c r="A37" s="271"/>
      <c r="B37" s="1439"/>
      <c r="C37" s="1440"/>
      <c r="D37" s="302" t="s">
        <v>1482</v>
      </c>
      <c r="E37" s="301">
        <v>123351</v>
      </c>
      <c r="F37" s="301">
        <v>3773</v>
      </c>
      <c r="G37" s="301">
        <v>5209</v>
      </c>
      <c r="H37" s="301">
        <v>9112</v>
      </c>
      <c r="I37" s="881">
        <v>5718</v>
      </c>
    </row>
    <row r="38" spans="1:13" ht="14.25">
      <c r="A38" s="281"/>
      <c r="B38" s="656" t="s">
        <v>1489</v>
      </c>
      <c r="C38" s="656"/>
      <c r="D38" s="687"/>
      <c r="E38" s="670">
        <v>127526</v>
      </c>
      <c r="F38" s="670">
        <v>193447</v>
      </c>
      <c r="G38" s="670">
        <v>434755</v>
      </c>
      <c r="H38" s="670">
        <v>407986</v>
      </c>
      <c r="I38" s="1432">
        <v>230513</v>
      </c>
    </row>
    <row r="39" spans="1:13" ht="18.75" customHeight="1">
      <c r="A39" s="1444" t="s">
        <v>1490</v>
      </c>
      <c r="B39" s="1445"/>
      <c r="C39" s="1445"/>
      <c r="D39" s="299"/>
      <c r="E39" s="301">
        <v>156325</v>
      </c>
      <c r="F39" s="301">
        <v>179099</v>
      </c>
      <c r="G39" s="301">
        <v>187652</v>
      </c>
      <c r="H39" s="301">
        <v>199584</v>
      </c>
      <c r="I39" s="881">
        <v>198112</v>
      </c>
    </row>
    <row r="40" spans="1:13" ht="14.25">
      <c r="A40" s="1446" t="s">
        <v>1491</v>
      </c>
      <c r="B40" s="1447" t="s">
        <v>1492</v>
      </c>
      <c r="C40" s="1447"/>
      <c r="D40" s="1448"/>
      <c r="E40" s="580">
        <v>2202</v>
      </c>
      <c r="F40" s="580">
        <v>2994</v>
      </c>
      <c r="G40" s="580">
        <v>14259</v>
      </c>
      <c r="H40" s="580">
        <v>14229</v>
      </c>
      <c r="I40" s="886">
        <v>3419</v>
      </c>
    </row>
    <row r="41" spans="1:13" ht="14.25">
      <c r="A41" s="1449"/>
      <c r="B41" s="584"/>
      <c r="C41" s="154" t="s">
        <v>1493</v>
      </c>
      <c r="D41" s="1450"/>
      <c r="E41" s="651" t="s">
        <v>22</v>
      </c>
      <c r="F41" s="695" t="s">
        <v>22</v>
      </c>
      <c r="G41" s="695">
        <v>179</v>
      </c>
      <c r="H41" s="695">
        <v>182</v>
      </c>
      <c r="I41" s="882">
        <v>182</v>
      </c>
    </row>
    <row r="42" spans="1:13" ht="14.25">
      <c r="A42" s="1449"/>
      <c r="B42" s="584"/>
      <c r="C42" s="161" t="s">
        <v>1494</v>
      </c>
      <c r="D42" s="1450"/>
      <c r="E42" s="301">
        <v>148</v>
      </c>
      <c r="F42" s="301">
        <v>121</v>
      </c>
      <c r="G42" s="301">
        <v>5624</v>
      </c>
      <c r="H42" s="301">
        <v>5643</v>
      </c>
      <c r="I42" s="881">
        <v>875</v>
      </c>
    </row>
    <row r="43" spans="1:13" ht="14.25">
      <c r="A43" s="1449"/>
      <c r="B43" s="584"/>
      <c r="C43" s="154" t="s">
        <v>1495</v>
      </c>
      <c r="D43" s="1451"/>
      <c r="E43" s="301">
        <v>2051</v>
      </c>
      <c r="F43" s="301">
        <v>2870</v>
      </c>
      <c r="G43" s="301">
        <v>8450</v>
      </c>
      <c r="H43" s="301">
        <v>8398</v>
      </c>
      <c r="I43" s="881">
        <v>2356</v>
      </c>
    </row>
    <row r="44" spans="1:13" ht="14.25">
      <c r="A44" s="1449"/>
      <c r="B44" s="584"/>
      <c r="C44" s="131" t="s">
        <v>1496</v>
      </c>
      <c r="D44" s="1450"/>
      <c r="E44" s="651">
        <v>3</v>
      </c>
      <c r="F44" s="651">
        <v>3</v>
      </c>
      <c r="G44" s="651">
        <v>6</v>
      </c>
      <c r="H44" s="651">
        <v>6</v>
      </c>
      <c r="I44" s="888">
        <v>6</v>
      </c>
    </row>
    <row r="45" spans="1:13" ht="14.25">
      <c r="A45" s="1449"/>
      <c r="B45" s="584"/>
      <c r="C45" s="161" t="s">
        <v>1497</v>
      </c>
      <c r="D45" s="1452"/>
      <c r="E45" s="695" t="s">
        <v>22</v>
      </c>
      <c r="F45" s="695" t="s">
        <v>22</v>
      </c>
      <c r="G45" s="695" t="s">
        <v>22</v>
      </c>
      <c r="H45" s="695" t="s">
        <v>75</v>
      </c>
      <c r="I45" s="882" t="s">
        <v>75</v>
      </c>
    </row>
    <row r="46" spans="1:13" ht="14.25">
      <c r="A46" s="1453"/>
      <c r="B46" s="798" t="s">
        <v>1498</v>
      </c>
      <c r="C46" s="798"/>
      <c r="D46" s="1454"/>
      <c r="E46" s="616" t="s">
        <v>22</v>
      </c>
      <c r="F46" s="616" t="s">
        <v>22</v>
      </c>
      <c r="G46" s="616" t="s">
        <v>22</v>
      </c>
      <c r="H46" s="616" t="s">
        <v>75</v>
      </c>
      <c r="I46" s="617" t="s">
        <v>75</v>
      </c>
      <c r="M46" s="370"/>
    </row>
    <row r="47" spans="1:13" s="195" customFormat="1" ht="15" customHeight="1">
      <c r="A47" s="194" t="s">
        <v>1499</v>
      </c>
    </row>
  </sheetData>
  <mergeCells count="10">
    <mergeCell ref="A39:C39"/>
    <mergeCell ref="A40:A46"/>
    <mergeCell ref="B40:D40"/>
    <mergeCell ref="B46:D46"/>
    <mergeCell ref="A2:I2"/>
    <mergeCell ref="A29:A38"/>
    <mergeCell ref="B29:C30"/>
    <mergeCell ref="B31:C32"/>
    <mergeCell ref="B33:C34"/>
    <mergeCell ref="B36:C37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4" orientation="portrait" r:id="rId1"/>
  <headerFooter alignWithMargins="0">
    <oddHeader>&amp;C&amp;"ＭＳ 明朝,太字"&amp;20 ５　製　造　業</oddHeader>
    <oddFooter>&amp;C-24-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07843-4AD0-42CF-8A21-D49900AB0BA4}">
  <dimension ref="A1:H85"/>
  <sheetViews>
    <sheetView view="pageBreakPreview" zoomScale="85" zoomScaleNormal="85" zoomScaleSheetLayoutView="85" workbookViewId="0">
      <selection activeCell="A2" sqref="A2:H2"/>
    </sheetView>
  </sheetViews>
  <sheetFormatPr defaultColWidth="6.625" defaultRowHeight="15.6" customHeight="1"/>
  <cols>
    <col min="1" max="1" width="3.5" style="3" customWidth="1"/>
    <col min="2" max="2" width="2.25" style="3" customWidth="1"/>
    <col min="3" max="3" width="38.875" style="3" customWidth="1"/>
    <col min="4" max="4" width="8.75" style="3" customWidth="1"/>
    <col min="5" max="5" width="8.875" style="3" customWidth="1"/>
    <col min="6" max="7" width="8.625" style="3" customWidth="1"/>
    <col min="8" max="8" width="8.875" style="3" customWidth="1"/>
    <col min="9" max="16384" width="6.625" style="3"/>
  </cols>
  <sheetData>
    <row r="1" spans="1:8" ht="15.75" customHeight="1">
      <c r="A1" s="1" t="s">
        <v>806</v>
      </c>
      <c r="B1" s="1"/>
      <c r="C1" s="2"/>
      <c r="D1" s="2"/>
      <c r="E1" s="2"/>
      <c r="G1" s="2"/>
    </row>
    <row r="2" spans="1:8" ht="15.75" customHeight="1">
      <c r="A2" s="100" t="s">
        <v>807</v>
      </c>
      <c r="B2" s="100"/>
      <c r="C2" s="100"/>
      <c r="D2" s="100"/>
      <c r="E2" s="100"/>
      <c r="F2" s="100"/>
      <c r="G2" s="100"/>
      <c r="H2" s="100"/>
    </row>
    <row r="3" spans="1:8" ht="14.25" customHeight="1">
      <c r="A3" s="899" t="s">
        <v>808</v>
      </c>
      <c r="B3" s="900"/>
      <c r="C3" s="901"/>
      <c r="D3" s="902" t="s">
        <v>809</v>
      </c>
      <c r="E3" s="902" t="s">
        <v>810</v>
      </c>
      <c r="F3" s="903" t="s">
        <v>811</v>
      </c>
      <c r="G3" s="904" t="s">
        <v>800</v>
      </c>
      <c r="H3" s="905" t="s">
        <v>73</v>
      </c>
    </row>
    <row r="4" spans="1:8" ht="14.25" customHeight="1">
      <c r="A4" s="906" t="s">
        <v>812</v>
      </c>
      <c r="B4" s="907"/>
      <c r="C4" s="908"/>
      <c r="D4" s="909">
        <v>169</v>
      </c>
      <c r="E4" s="910">
        <v>157</v>
      </c>
      <c r="F4" s="911">
        <v>122</v>
      </c>
      <c r="G4" s="912">
        <v>118</v>
      </c>
      <c r="H4" s="913">
        <v>124</v>
      </c>
    </row>
    <row r="5" spans="1:8" ht="16.5" customHeight="1">
      <c r="A5" s="914"/>
      <c r="B5" s="915" t="s">
        <v>813</v>
      </c>
      <c r="C5" s="915"/>
      <c r="D5" s="916">
        <v>2</v>
      </c>
      <c r="E5" s="916">
        <v>1</v>
      </c>
      <c r="F5" s="485" t="s">
        <v>104</v>
      </c>
      <c r="G5" s="917" t="s">
        <v>75</v>
      </c>
      <c r="H5" s="918">
        <v>1</v>
      </c>
    </row>
    <row r="6" spans="1:8" ht="16.5" customHeight="1">
      <c r="A6" s="914"/>
      <c r="B6" s="919" t="s">
        <v>814</v>
      </c>
      <c r="C6" s="913"/>
      <c r="D6" s="920">
        <v>13</v>
      </c>
      <c r="E6" s="921">
        <v>16</v>
      </c>
      <c r="F6" s="922">
        <v>12</v>
      </c>
      <c r="G6" s="923">
        <v>11</v>
      </c>
      <c r="H6" s="915">
        <v>13</v>
      </c>
    </row>
    <row r="7" spans="1:8" ht="16.5" customHeight="1">
      <c r="A7" s="914"/>
      <c r="B7" s="924"/>
      <c r="C7" s="915" t="s">
        <v>815</v>
      </c>
      <c r="D7" s="925"/>
      <c r="E7" s="926"/>
      <c r="F7" s="927"/>
      <c r="G7" s="917" t="s">
        <v>75</v>
      </c>
      <c r="H7" s="918" t="s">
        <v>75</v>
      </c>
    </row>
    <row r="8" spans="1:8" ht="16.5" customHeight="1">
      <c r="A8" s="914"/>
      <c r="B8" s="920"/>
      <c r="C8" s="915" t="s">
        <v>816</v>
      </c>
      <c r="D8" s="928"/>
      <c r="E8" s="926"/>
      <c r="F8" s="927"/>
      <c r="G8" s="923">
        <v>5</v>
      </c>
      <c r="H8" s="915">
        <v>7</v>
      </c>
    </row>
    <row r="9" spans="1:8" ht="16.5" customHeight="1">
      <c r="A9" s="914"/>
      <c r="B9" s="911"/>
      <c r="C9" s="913" t="s">
        <v>817</v>
      </c>
      <c r="D9" s="925"/>
      <c r="E9" s="929"/>
      <c r="F9" s="926"/>
      <c r="G9" s="923">
        <v>6</v>
      </c>
      <c r="H9" s="915">
        <v>6</v>
      </c>
    </row>
    <row r="10" spans="1:8" ht="16.5" customHeight="1">
      <c r="A10" s="914"/>
      <c r="B10" s="919" t="s">
        <v>818</v>
      </c>
      <c r="C10" s="930"/>
      <c r="D10" s="931">
        <v>60</v>
      </c>
      <c r="E10" s="916">
        <v>54</v>
      </c>
      <c r="F10" s="179">
        <v>36</v>
      </c>
      <c r="G10" s="923">
        <v>32</v>
      </c>
      <c r="H10" s="915">
        <v>32</v>
      </c>
    </row>
    <row r="11" spans="1:8" ht="16.5" customHeight="1">
      <c r="A11" s="914"/>
      <c r="B11" s="924"/>
      <c r="C11" s="915" t="s">
        <v>819</v>
      </c>
      <c r="D11" s="932"/>
      <c r="E11" s="933"/>
      <c r="F11" s="926"/>
      <c r="G11" s="923">
        <v>9</v>
      </c>
      <c r="H11" s="915">
        <v>9</v>
      </c>
    </row>
    <row r="12" spans="1:8" ht="16.5" customHeight="1">
      <c r="A12" s="914"/>
      <c r="B12" s="920"/>
      <c r="C12" s="915" t="s">
        <v>820</v>
      </c>
      <c r="D12" s="934"/>
      <c r="E12" s="933"/>
      <c r="F12" s="926"/>
      <c r="G12" s="923">
        <v>23</v>
      </c>
      <c r="H12" s="915">
        <v>23</v>
      </c>
    </row>
    <row r="13" spans="1:8" ht="16.5" customHeight="1">
      <c r="A13" s="914"/>
      <c r="B13" s="935" t="s">
        <v>821</v>
      </c>
      <c r="C13" s="913"/>
      <c r="D13" s="910">
        <v>26</v>
      </c>
      <c r="E13" s="916">
        <v>19</v>
      </c>
      <c r="F13" s="179">
        <v>21</v>
      </c>
      <c r="G13" s="923">
        <v>19</v>
      </c>
      <c r="H13" s="915">
        <v>24</v>
      </c>
    </row>
    <row r="14" spans="1:8" ht="16.5" customHeight="1">
      <c r="A14" s="914"/>
      <c r="B14" s="924"/>
      <c r="C14" s="913" t="s">
        <v>822</v>
      </c>
      <c r="D14" s="932"/>
      <c r="E14" s="933"/>
      <c r="F14" s="926"/>
      <c r="G14" s="923">
        <v>8</v>
      </c>
      <c r="H14" s="915">
        <v>10</v>
      </c>
    </row>
    <row r="15" spans="1:8" ht="16.5" customHeight="1">
      <c r="A15" s="914"/>
      <c r="B15" s="920"/>
      <c r="C15" s="913" t="s">
        <v>823</v>
      </c>
      <c r="D15" s="934"/>
      <c r="E15" s="933"/>
      <c r="F15" s="926"/>
      <c r="G15" s="923">
        <v>3</v>
      </c>
      <c r="H15" s="915">
        <v>3</v>
      </c>
    </row>
    <row r="16" spans="1:8" ht="16.5" customHeight="1">
      <c r="A16" s="914"/>
      <c r="B16" s="920"/>
      <c r="C16" s="913" t="s">
        <v>824</v>
      </c>
      <c r="D16" s="934"/>
      <c r="E16" s="933"/>
      <c r="F16" s="926"/>
      <c r="G16" s="917" t="s">
        <v>75</v>
      </c>
      <c r="H16" s="915">
        <v>1</v>
      </c>
    </row>
    <row r="17" spans="1:8" ht="16.5" customHeight="1">
      <c r="A17" s="914"/>
      <c r="B17" s="924"/>
      <c r="C17" s="915" t="s">
        <v>825</v>
      </c>
      <c r="D17" s="934"/>
      <c r="E17" s="933"/>
      <c r="F17" s="926"/>
      <c r="G17" s="923">
        <v>3</v>
      </c>
      <c r="H17" s="915">
        <v>4</v>
      </c>
    </row>
    <row r="18" spans="1:8" ht="16.5" customHeight="1">
      <c r="A18" s="914"/>
      <c r="B18" s="920"/>
      <c r="C18" s="913" t="s">
        <v>826</v>
      </c>
      <c r="D18" s="934"/>
      <c r="E18" s="933"/>
      <c r="F18" s="926"/>
      <c r="G18" s="923">
        <v>1</v>
      </c>
      <c r="H18" s="915">
        <v>2</v>
      </c>
    </row>
    <row r="19" spans="1:8" ht="16.5" customHeight="1">
      <c r="A19" s="914"/>
      <c r="B19" s="920"/>
      <c r="C19" s="915" t="s">
        <v>827</v>
      </c>
      <c r="D19" s="934"/>
      <c r="E19" s="933"/>
      <c r="F19" s="926"/>
      <c r="G19" s="923">
        <v>4</v>
      </c>
      <c r="H19" s="915">
        <v>4</v>
      </c>
    </row>
    <row r="20" spans="1:8" ht="16.5" customHeight="1">
      <c r="A20" s="914"/>
      <c r="B20" s="935" t="s">
        <v>828</v>
      </c>
      <c r="C20" s="913"/>
      <c r="D20" s="910">
        <v>29</v>
      </c>
      <c r="E20" s="916">
        <v>26</v>
      </c>
      <c r="F20" s="179">
        <v>23</v>
      </c>
      <c r="G20" s="923">
        <v>26</v>
      </c>
      <c r="H20" s="915">
        <v>30</v>
      </c>
    </row>
    <row r="21" spans="1:8" ht="16.5" customHeight="1">
      <c r="A21" s="914"/>
      <c r="B21" s="924"/>
      <c r="C21" s="913" t="s">
        <v>829</v>
      </c>
      <c r="D21" s="932"/>
      <c r="E21" s="933"/>
      <c r="F21" s="926"/>
      <c r="G21" s="923">
        <v>9</v>
      </c>
      <c r="H21" s="915">
        <v>12</v>
      </c>
    </row>
    <row r="22" spans="1:8" ht="16.5" customHeight="1">
      <c r="A22" s="914"/>
      <c r="B22" s="920"/>
      <c r="C22" s="913" t="s">
        <v>830</v>
      </c>
      <c r="D22" s="934"/>
      <c r="E22" s="933"/>
      <c r="F22" s="926"/>
      <c r="G22" s="923">
        <v>8</v>
      </c>
      <c r="H22" s="915">
        <v>10</v>
      </c>
    </row>
    <row r="23" spans="1:8" ht="16.5" customHeight="1">
      <c r="A23" s="914"/>
      <c r="B23" s="920"/>
      <c r="C23" s="913" t="s">
        <v>831</v>
      </c>
      <c r="D23" s="934"/>
      <c r="E23" s="933"/>
      <c r="F23" s="926"/>
      <c r="G23" s="923">
        <v>8</v>
      </c>
      <c r="H23" s="915">
        <v>5</v>
      </c>
    </row>
    <row r="24" spans="1:8" ht="16.5" customHeight="1">
      <c r="A24" s="914"/>
      <c r="B24" s="924"/>
      <c r="C24" s="915" t="s">
        <v>832</v>
      </c>
      <c r="D24" s="934"/>
      <c r="E24" s="933"/>
      <c r="F24" s="926"/>
      <c r="G24" s="923">
        <v>1</v>
      </c>
      <c r="H24" s="915">
        <v>3</v>
      </c>
    </row>
    <row r="25" spans="1:8" ht="16.5" customHeight="1">
      <c r="A25" s="914"/>
      <c r="B25" s="935" t="s">
        <v>833</v>
      </c>
      <c r="C25" s="936"/>
      <c r="D25" s="916">
        <v>39</v>
      </c>
      <c r="E25" s="916">
        <v>41</v>
      </c>
      <c r="F25" s="179">
        <v>30</v>
      </c>
      <c r="G25" s="923">
        <v>30</v>
      </c>
      <c r="H25" s="915">
        <v>24</v>
      </c>
    </row>
    <row r="26" spans="1:8" ht="16.5" customHeight="1">
      <c r="A26" s="937"/>
      <c r="B26" s="924"/>
      <c r="C26" s="913" t="s">
        <v>834</v>
      </c>
      <c r="D26" s="932"/>
      <c r="E26" s="933"/>
      <c r="F26" s="926"/>
      <c r="G26" s="912">
        <v>8</v>
      </c>
      <c r="H26" s="913">
        <v>5</v>
      </c>
    </row>
    <row r="27" spans="1:8" ht="16.5" customHeight="1">
      <c r="A27" s="914"/>
      <c r="B27" s="920"/>
      <c r="C27" s="913" t="s">
        <v>835</v>
      </c>
      <c r="D27" s="934"/>
      <c r="E27" s="933"/>
      <c r="F27" s="926"/>
      <c r="G27" s="923">
        <v>11</v>
      </c>
      <c r="H27" s="915">
        <v>6</v>
      </c>
    </row>
    <row r="28" spans="1:8" ht="16.5" customHeight="1">
      <c r="A28" s="914"/>
      <c r="B28" s="920"/>
      <c r="C28" s="913" t="s">
        <v>836</v>
      </c>
      <c r="D28" s="934"/>
      <c r="E28" s="933"/>
      <c r="F28" s="926"/>
      <c r="G28" s="923">
        <v>1</v>
      </c>
      <c r="H28" s="915">
        <v>1</v>
      </c>
    </row>
    <row r="29" spans="1:8" ht="16.5" customHeight="1">
      <c r="A29" s="938"/>
      <c r="B29" s="187"/>
      <c r="C29" s="939" t="s">
        <v>837</v>
      </c>
      <c r="D29" s="940"/>
      <c r="E29" s="941"/>
      <c r="F29" s="942"/>
      <c r="G29" s="943">
        <v>10</v>
      </c>
      <c r="H29" s="939">
        <v>12</v>
      </c>
    </row>
    <row r="30" spans="1:8" ht="15.75" customHeight="1">
      <c r="A30" s="3" t="s">
        <v>838</v>
      </c>
    </row>
    <row r="31" spans="1:8" ht="16.5" customHeight="1">
      <c r="A31" s="944"/>
      <c r="B31" s="944"/>
      <c r="C31" s="944"/>
      <c r="D31" s="944"/>
      <c r="E31" s="944"/>
      <c r="F31" s="944"/>
      <c r="G31" s="944"/>
      <c r="H31" s="944"/>
    </row>
    <row r="32" spans="1:8" ht="16.5" customHeight="1">
      <c r="A32" s="944"/>
      <c r="B32" s="944"/>
      <c r="C32" s="944"/>
      <c r="D32" s="944"/>
      <c r="E32" s="944"/>
      <c r="F32" s="944"/>
      <c r="G32" s="945"/>
      <c r="H32" s="945"/>
    </row>
    <row r="33" spans="1:8" ht="16.5" customHeight="1">
      <c r="A33" s="944"/>
      <c r="B33" s="944"/>
      <c r="C33" s="2"/>
      <c r="D33" s="944"/>
      <c r="E33" s="944"/>
      <c r="F33" s="944"/>
      <c r="G33" s="944"/>
      <c r="H33" s="944"/>
    </row>
    <row r="34" spans="1:8" ht="16.5" customHeight="1">
      <c r="A34" s="944"/>
      <c r="B34" s="944"/>
      <c r="C34" s="944"/>
      <c r="D34" s="944"/>
      <c r="E34" s="944"/>
      <c r="F34" s="944"/>
      <c r="G34" s="944"/>
      <c r="H34" s="944"/>
    </row>
    <row r="35" spans="1:8" ht="16.5" customHeight="1">
      <c r="A35" s="944"/>
      <c r="B35" s="944"/>
      <c r="C35" s="944"/>
      <c r="D35" s="944"/>
      <c r="E35" s="944"/>
      <c r="F35" s="944"/>
      <c r="G35" s="944"/>
      <c r="H35" s="944"/>
    </row>
    <row r="36" spans="1:8" ht="16.5" customHeight="1">
      <c r="A36" s="944"/>
      <c r="B36" s="944"/>
      <c r="C36" s="2"/>
      <c r="D36" s="944"/>
      <c r="E36" s="944"/>
      <c r="F36" s="944"/>
      <c r="G36" s="944"/>
      <c r="H36" s="944"/>
    </row>
    <row r="37" spans="1:8" ht="16.5" customHeight="1">
      <c r="A37" s="944"/>
      <c r="B37" s="944"/>
      <c r="C37" s="2"/>
      <c r="D37" s="944"/>
      <c r="E37" s="944"/>
      <c r="F37" s="944"/>
      <c r="G37" s="944"/>
      <c r="H37" s="944"/>
    </row>
    <row r="38" spans="1:8" ht="16.5" customHeight="1">
      <c r="A38" s="944"/>
      <c r="B38" s="944"/>
      <c r="C38" s="944"/>
      <c r="D38" s="944"/>
      <c r="E38" s="944"/>
      <c r="F38" s="944"/>
      <c r="G38" s="944"/>
      <c r="H38" s="944"/>
    </row>
    <row r="39" spans="1:8" ht="16.5" customHeight="1">
      <c r="A39" s="944"/>
      <c r="B39" s="944"/>
      <c r="C39" s="2"/>
      <c r="D39" s="944"/>
      <c r="E39" s="944"/>
      <c r="F39" s="944"/>
      <c r="G39" s="944"/>
      <c r="H39" s="944"/>
    </row>
    <row r="40" spans="1:8" ht="16.5" customHeight="1">
      <c r="A40" s="944"/>
      <c r="B40" s="944"/>
      <c r="C40" s="944"/>
      <c r="D40" s="944"/>
      <c r="E40" s="944"/>
      <c r="F40" s="944"/>
      <c r="G40" s="944"/>
      <c r="H40" s="944"/>
    </row>
    <row r="41" spans="1:8" ht="16.5" customHeight="1">
      <c r="A41" s="944"/>
      <c r="B41" s="944"/>
      <c r="C41" s="944"/>
      <c r="D41" s="944"/>
      <c r="E41" s="944"/>
      <c r="F41" s="944"/>
      <c r="G41" s="944"/>
      <c r="H41" s="944"/>
    </row>
    <row r="42" spans="1:8" ht="16.5" customHeight="1">
      <c r="A42" s="944"/>
      <c r="B42" s="944"/>
      <c r="C42" s="2"/>
      <c r="D42" s="944"/>
      <c r="E42" s="944"/>
      <c r="F42" s="944"/>
      <c r="G42" s="944"/>
      <c r="H42" s="944"/>
    </row>
    <row r="43" spans="1:8" ht="16.5" customHeight="1">
      <c r="A43" s="944"/>
      <c r="B43" s="944"/>
      <c r="C43" s="2"/>
      <c r="D43" s="944"/>
      <c r="E43" s="944"/>
      <c r="F43" s="944"/>
      <c r="G43" s="944"/>
      <c r="H43" s="944"/>
    </row>
    <row r="44" spans="1:8" ht="16.5" customHeight="1">
      <c r="A44" s="944"/>
      <c r="B44" s="944"/>
      <c r="C44" s="944"/>
      <c r="D44" s="944"/>
      <c r="E44" s="944"/>
      <c r="F44" s="944"/>
      <c r="G44" s="944"/>
      <c r="H44" s="944"/>
    </row>
    <row r="45" spans="1:8" ht="16.5" customHeight="1">
      <c r="A45" s="944"/>
      <c r="B45" s="944"/>
      <c r="C45" s="2"/>
      <c r="D45" s="944"/>
      <c r="E45" s="944"/>
      <c r="F45" s="944"/>
      <c r="G45" s="944"/>
      <c r="H45" s="944"/>
    </row>
    <row r="46" spans="1:8" ht="16.5" customHeight="1">
      <c r="A46" s="944"/>
      <c r="B46" s="944"/>
      <c r="C46" s="2"/>
      <c r="D46" s="944"/>
      <c r="E46" s="944"/>
      <c r="F46" s="944"/>
      <c r="G46" s="944"/>
      <c r="H46" s="944"/>
    </row>
    <row r="47" spans="1:8" ht="16.5" customHeight="1">
      <c r="A47" s="944"/>
      <c r="B47" s="944"/>
      <c r="C47" s="944"/>
      <c r="D47" s="944"/>
      <c r="E47" s="944"/>
      <c r="F47" s="944"/>
      <c r="G47" s="944"/>
      <c r="H47" s="944"/>
    </row>
    <row r="48" spans="1:8" ht="16.5" customHeight="1">
      <c r="A48" s="944"/>
      <c r="B48" s="944"/>
      <c r="C48" s="944"/>
      <c r="D48" s="944"/>
      <c r="E48" s="944"/>
      <c r="F48" s="944"/>
      <c r="G48" s="944"/>
      <c r="H48" s="944"/>
    </row>
    <row r="49" spans="1:8" ht="16.5" customHeight="1">
      <c r="A49" s="944"/>
      <c r="B49" s="944"/>
      <c r="C49" s="944"/>
      <c r="D49" s="944"/>
      <c r="E49" s="944"/>
      <c r="F49" s="944"/>
      <c r="G49" s="944"/>
      <c r="H49" s="944"/>
    </row>
    <row r="50" spans="1:8" ht="16.5" customHeight="1">
      <c r="A50" s="944"/>
      <c r="B50" s="944"/>
      <c r="C50" s="2"/>
      <c r="D50" s="944"/>
      <c r="E50" s="944"/>
      <c r="F50" s="944"/>
      <c r="G50" s="944"/>
      <c r="H50" s="944"/>
    </row>
    <row r="51" spans="1:8" ht="16.5" customHeight="1">
      <c r="A51" s="944"/>
      <c r="B51" s="944"/>
      <c r="C51" s="2"/>
      <c r="D51" s="944"/>
      <c r="E51" s="944"/>
      <c r="F51" s="944"/>
      <c r="G51" s="944"/>
      <c r="H51" s="944"/>
    </row>
    <row r="52" spans="1:8" ht="16.5" customHeight="1">
      <c r="A52" s="944"/>
      <c r="B52" s="944"/>
      <c r="C52" s="946"/>
      <c r="D52" s="944"/>
      <c r="E52" s="944"/>
      <c r="F52" s="944"/>
      <c r="G52" s="944"/>
      <c r="H52" s="944"/>
    </row>
    <row r="53" spans="1:8" ht="16.5" customHeight="1">
      <c r="A53" s="944"/>
      <c r="B53" s="944"/>
      <c r="C53" s="944"/>
      <c r="D53" s="944"/>
      <c r="E53" s="944"/>
      <c r="F53" s="944"/>
      <c r="G53" s="944"/>
      <c r="H53" s="944"/>
    </row>
    <row r="54" spans="1:8" ht="16.5" customHeight="1">
      <c r="A54" s="944"/>
      <c r="B54" s="944"/>
      <c r="C54" s="2"/>
      <c r="D54" s="944"/>
      <c r="E54" s="944"/>
      <c r="F54" s="944"/>
      <c r="G54" s="944"/>
      <c r="H54" s="944"/>
    </row>
    <row r="55" spans="1:8" ht="16.5" customHeight="1">
      <c r="A55" s="944"/>
      <c r="B55" s="944"/>
      <c r="C55" s="2"/>
      <c r="D55" s="944"/>
      <c r="E55" s="944"/>
      <c r="F55" s="944"/>
      <c r="G55" s="944"/>
      <c r="H55" s="944"/>
    </row>
    <row r="56" spans="1:8" ht="16.5" customHeight="1">
      <c r="A56" s="944"/>
      <c r="B56" s="944"/>
      <c r="C56" s="2"/>
      <c r="D56" s="944"/>
      <c r="E56" s="944"/>
      <c r="F56" s="944"/>
      <c r="G56" s="944"/>
      <c r="H56" s="945"/>
    </row>
    <row r="57" spans="1:8" ht="16.5" customHeight="1">
      <c r="A57" s="944"/>
      <c r="B57" s="944"/>
      <c r="C57" s="944"/>
      <c r="D57" s="944"/>
      <c r="E57" s="944"/>
      <c r="F57" s="944"/>
      <c r="G57" s="944"/>
      <c r="H57" s="944"/>
    </row>
    <row r="58" spans="1:8" ht="16.5" customHeight="1">
      <c r="A58" s="944"/>
      <c r="B58" s="944"/>
      <c r="C58" s="2"/>
      <c r="D58" s="944"/>
      <c r="E58" s="944"/>
      <c r="F58" s="944"/>
      <c r="G58" s="944"/>
      <c r="H58" s="944"/>
    </row>
    <row r="59" spans="1:8" ht="16.5" customHeight="1">
      <c r="A59" s="944"/>
      <c r="B59" s="944"/>
      <c r="C59" s="944"/>
      <c r="D59" s="944"/>
      <c r="E59" s="944"/>
      <c r="F59" s="944"/>
      <c r="G59" s="944"/>
      <c r="H59" s="944"/>
    </row>
    <row r="60" spans="1:8" ht="16.5" customHeight="1">
      <c r="A60" s="944"/>
      <c r="B60" s="944"/>
      <c r="C60" s="2"/>
      <c r="D60" s="944"/>
      <c r="E60" s="944"/>
      <c r="F60" s="944"/>
      <c r="G60" s="944"/>
      <c r="H60" s="944"/>
    </row>
    <row r="61" spans="1:8" ht="16.5" customHeight="1">
      <c r="A61" s="944"/>
      <c r="B61" s="944"/>
      <c r="C61" s="2"/>
      <c r="D61" s="944"/>
      <c r="E61" s="944"/>
      <c r="F61" s="944"/>
      <c r="G61" s="944"/>
      <c r="H61" s="944"/>
    </row>
    <row r="62" spans="1:8" ht="16.5" customHeight="1">
      <c r="A62" s="944"/>
      <c r="B62" s="944"/>
      <c r="C62" s="944"/>
      <c r="D62" s="944"/>
      <c r="E62" s="944"/>
      <c r="F62" s="944"/>
      <c r="G62" s="944"/>
      <c r="H62" s="944"/>
    </row>
    <row r="63" spans="1:8" ht="16.5" customHeight="1">
      <c r="A63" s="944"/>
      <c r="B63" s="944"/>
      <c r="C63" s="944"/>
      <c r="D63" s="944"/>
      <c r="E63" s="944"/>
      <c r="F63" s="944"/>
      <c r="G63" s="944"/>
      <c r="H63" s="944"/>
    </row>
    <row r="64" spans="1:8" ht="16.5" customHeight="1">
      <c r="A64" s="944"/>
      <c r="B64" s="944"/>
      <c r="C64" s="2"/>
      <c r="D64" s="944"/>
      <c r="E64" s="944"/>
      <c r="F64" s="944"/>
      <c r="G64" s="945"/>
      <c r="H64" s="945"/>
    </row>
    <row r="65" spans="1:8" ht="16.5" customHeight="1">
      <c r="A65" s="944"/>
      <c r="B65" s="944"/>
      <c r="C65" s="2"/>
      <c r="D65" s="944"/>
      <c r="E65" s="944"/>
      <c r="F65" s="944"/>
      <c r="G65" s="944"/>
      <c r="H65" s="944"/>
    </row>
    <row r="66" spans="1:8" ht="15.6" customHeight="1">
      <c r="A66" s="2"/>
      <c r="B66" s="2"/>
      <c r="C66" s="2"/>
      <c r="D66" s="2"/>
      <c r="E66" s="2"/>
      <c r="G66" s="2"/>
    </row>
    <row r="67" spans="1:8" ht="15.75" customHeight="1">
      <c r="A67" s="1"/>
      <c r="B67" s="1"/>
      <c r="C67" s="2"/>
      <c r="D67" s="2"/>
      <c r="E67" s="2"/>
      <c r="G67" s="2"/>
    </row>
    <row r="68" spans="1:8" s="944" customFormat="1" ht="15.75" customHeight="1">
      <c r="C68" s="947"/>
      <c r="D68" s="947"/>
      <c r="E68" s="947"/>
      <c r="F68" s="947"/>
      <c r="G68" s="947"/>
      <c r="H68" s="947"/>
    </row>
    <row r="69" spans="1:8" s="944" customFormat="1" ht="14.45" customHeight="1">
      <c r="A69" s="948"/>
      <c r="B69" s="948"/>
      <c r="C69" s="948"/>
      <c r="D69" s="949"/>
      <c r="E69" s="949"/>
      <c r="F69" s="949"/>
      <c r="G69" s="949"/>
      <c r="H69" s="949"/>
    </row>
    <row r="70" spans="1:8" s="944" customFormat="1" ht="14.45" customHeight="1"/>
    <row r="71" spans="1:8" s="944" customFormat="1" ht="14.45" customHeight="1">
      <c r="A71" s="950"/>
      <c r="B71" s="950"/>
      <c r="C71" s="950"/>
    </row>
    <row r="72" spans="1:8" s="944" customFormat="1" ht="16.5" customHeight="1">
      <c r="F72" s="945"/>
      <c r="H72" s="945"/>
    </row>
    <row r="73" spans="1:8" s="944" customFormat="1" ht="16.5" customHeight="1"/>
    <row r="74" spans="1:8" s="944" customFormat="1" ht="16.5" customHeight="1"/>
    <row r="75" spans="1:8" s="944" customFormat="1" ht="16.5" customHeight="1"/>
    <row r="76" spans="1:8" s="944" customFormat="1" ht="16.5" customHeight="1"/>
    <row r="77" spans="1:8" s="944" customFormat="1" ht="16.5" customHeight="1"/>
    <row r="78" spans="1:8" s="944" customFormat="1" ht="14.45" customHeight="1">
      <c r="A78" s="950"/>
      <c r="B78" s="950"/>
      <c r="C78" s="950"/>
    </row>
    <row r="79" spans="1:8" s="944" customFormat="1" ht="16.5" customHeight="1"/>
    <row r="80" spans="1:8" s="944" customFormat="1" ht="16.5" customHeight="1"/>
    <row r="81" spans="3:3" s="944" customFormat="1" ht="16.5" customHeight="1"/>
    <row r="82" spans="3:3" s="944" customFormat="1" ht="16.5" customHeight="1"/>
    <row r="83" spans="3:3" s="944" customFormat="1" ht="16.5" customHeight="1">
      <c r="C83" s="946"/>
    </row>
    <row r="84" spans="3:3" s="944" customFormat="1" ht="16.5" customHeight="1"/>
    <row r="85" spans="3:3" ht="15.75" customHeight="1"/>
  </sheetData>
  <mergeCells count="7">
    <mergeCell ref="A78:C78"/>
    <mergeCell ref="A2:H2"/>
    <mergeCell ref="A3:C3"/>
    <mergeCell ref="A4:C4"/>
    <mergeCell ref="C68:H68"/>
    <mergeCell ref="A69:C69"/>
    <mergeCell ref="A71:C71"/>
  </mergeCells>
  <phoneticPr fontId="3"/>
  <printOptions horizontalCentered="1"/>
  <pageMargins left="0.39370078740157483" right="0.39370078740157483" top="0.94488188976377963" bottom="0.59055118110236227" header="0.51181102362204722" footer="0.31496062992125984"/>
  <pageSetup paperSize="9" scale="97" orientation="portrait" r:id="rId1"/>
  <headerFooter alignWithMargins="0">
    <oddHeader>&amp;C&amp;"ＭＳ 明朝,太字"&amp;20 ６　商　　業</oddHeader>
    <oddFooter>&amp;C-25-</oddFooter>
  </headerFooter>
  <rowBreaks count="1" manualBreakCount="1">
    <brk id="30" max="7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3D643-6651-417B-943A-C1E9C5DDC6DC}">
  <dimension ref="A1:H67"/>
  <sheetViews>
    <sheetView view="pageBreakPreview" zoomScaleNormal="85" zoomScaleSheetLayoutView="100" workbookViewId="0">
      <selection activeCell="A2" sqref="A2:H2"/>
    </sheetView>
  </sheetViews>
  <sheetFormatPr defaultColWidth="6.625" defaultRowHeight="15.6" customHeight="1"/>
  <cols>
    <col min="1" max="1" width="3.25" style="3" customWidth="1"/>
    <col min="2" max="2" width="2.25" style="3" customWidth="1"/>
    <col min="3" max="3" width="38.5" style="3" customWidth="1"/>
    <col min="4" max="4" width="9.25" style="3" customWidth="1"/>
    <col min="5" max="5" width="8.75" style="3" customWidth="1"/>
    <col min="6" max="6" width="9.25" style="3" customWidth="1"/>
    <col min="7" max="8" width="9" style="3" customWidth="1"/>
    <col min="9" max="9" width="10.625" style="3" customWidth="1"/>
    <col min="10" max="16384" width="6.625" style="3"/>
  </cols>
  <sheetData>
    <row r="1" spans="1:8" ht="15" customHeight="1">
      <c r="A1" s="1" t="s">
        <v>839</v>
      </c>
      <c r="B1" s="1"/>
      <c r="C1" s="2"/>
      <c r="D1" s="2"/>
      <c r="E1" s="2"/>
      <c r="G1" s="2"/>
    </row>
    <row r="2" spans="1:8" s="944" customFormat="1" ht="14.45" customHeight="1">
      <c r="A2" s="951"/>
      <c r="B2" s="951"/>
      <c r="C2" s="952" t="s">
        <v>840</v>
      </c>
      <c r="D2" s="952"/>
      <c r="E2" s="952"/>
      <c r="F2" s="952"/>
      <c r="G2" s="952"/>
      <c r="H2" s="952"/>
    </row>
    <row r="3" spans="1:8" s="944" customFormat="1" ht="13.5" customHeight="1">
      <c r="A3" s="899" t="s">
        <v>808</v>
      </c>
      <c r="B3" s="900"/>
      <c r="C3" s="901"/>
      <c r="D3" s="902" t="s">
        <v>809</v>
      </c>
      <c r="E3" s="902" t="s">
        <v>810</v>
      </c>
      <c r="F3" s="903" t="s">
        <v>811</v>
      </c>
      <c r="G3" s="904" t="s">
        <v>800</v>
      </c>
      <c r="H3" s="905" t="s">
        <v>73</v>
      </c>
    </row>
    <row r="4" spans="1:8" s="944" customFormat="1" ht="13.5" customHeight="1">
      <c r="A4" s="906" t="s">
        <v>812</v>
      </c>
      <c r="B4" s="907"/>
      <c r="C4" s="908"/>
      <c r="D4" s="909">
        <v>1979</v>
      </c>
      <c r="E4" s="910">
        <v>1827</v>
      </c>
      <c r="F4" s="911">
        <v>1374</v>
      </c>
      <c r="G4" s="912">
        <v>1202</v>
      </c>
      <c r="H4" s="913">
        <v>1360</v>
      </c>
    </row>
    <row r="5" spans="1:8" s="944" customFormat="1" ht="13.5" customHeight="1">
      <c r="A5" s="914"/>
      <c r="B5" s="935" t="s">
        <v>813</v>
      </c>
      <c r="C5" s="915"/>
      <c r="D5" s="916">
        <v>46</v>
      </c>
      <c r="E5" s="916">
        <v>36</v>
      </c>
      <c r="F5" s="485" t="s">
        <v>104</v>
      </c>
      <c r="G5" s="917" t="s">
        <v>75</v>
      </c>
      <c r="H5" s="918">
        <v>3</v>
      </c>
    </row>
    <row r="6" spans="1:8" s="944" customFormat="1" ht="13.5" customHeight="1">
      <c r="A6" s="914"/>
      <c r="B6" s="935" t="s">
        <v>814</v>
      </c>
      <c r="C6" s="913"/>
      <c r="D6" s="910">
        <v>173</v>
      </c>
      <c r="E6" s="916">
        <v>173</v>
      </c>
      <c r="F6" s="179">
        <v>150</v>
      </c>
      <c r="G6" s="923">
        <v>116</v>
      </c>
      <c r="H6" s="915">
        <v>133</v>
      </c>
    </row>
    <row r="7" spans="1:8" ht="16.5" customHeight="1">
      <c r="A7" s="914"/>
      <c r="B7" s="924"/>
      <c r="C7" s="915" t="s">
        <v>841</v>
      </c>
      <c r="D7" s="932"/>
      <c r="E7" s="933"/>
      <c r="F7" s="926"/>
      <c r="G7" s="917" t="s">
        <v>75</v>
      </c>
      <c r="H7" s="918" t="s">
        <v>75</v>
      </c>
    </row>
    <row r="8" spans="1:8" ht="16.5" customHeight="1">
      <c r="A8" s="914"/>
      <c r="B8" s="920"/>
      <c r="C8" s="915" t="s">
        <v>816</v>
      </c>
      <c r="D8" s="934"/>
      <c r="E8" s="933"/>
      <c r="F8" s="926"/>
      <c r="G8" s="923">
        <v>62</v>
      </c>
      <c r="H8" s="915">
        <v>102</v>
      </c>
    </row>
    <row r="9" spans="1:8" ht="16.5" customHeight="1">
      <c r="A9" s="914"/>
      <c r="B9" s="911"/>
      <c r="C9" s="953" t="s">
        <v>817</v>
      </c>
      <c r="D9" s="934"/>
      <c r="E9" s="933"/>
      <c r="F9" s="926"/>
      <c r="G9" s="923">
        <v>54</v>
      </c>
      <c r="H9" s="915">
        <v>31</v>
      </c>
    </row>
    <row r="10" spans="1:8" s="944" customFormat="1" ht="13.5" customHeight="1">
      <c r="A10" s="914"/>
      <c r="B10" s="919" t="s">
        <v>842</v>
      </c>
      <c r="C10" s="930"/>
      <c r="D10" s="910">
        <v>769</v>
      </c>
      <c r="E10" s="916">
        <v>707</v>
      </c>
      <c r="F10" s="179">
        <v>378</v>
      </c>
      <c r="G10" s="923">
        <v>325</v>
      </c>
      <c r="H10" s="915">
        <v>344</v>
      </c>
    </row>
    <row r="11" spans="1:8" ht="16.5" customHeight="1">
      <c r="A11" s="914"/>
      <c r="B11" s="924"/>
      <c r="C11" s="915" t="s">
        <v>819</v>
      </c>
      <c r="D11" s="932"/>
      <c r="E11" s="933"/>
      <c r="F11" s="926"/>
      <c r="G11" s="923">
        <v>65</v>
      </c>
      <c r="H11" s="915">
        <v>90</v>
      </c>
    </row>
    <row r="12" spans="1:8" ht="16.5" customHeight="1">
      <c r="A12" s="914"/>
      <c r="B12" s="911"/>
      <c r="C12" s="915" t="s">
        <v>820</v>
      </c>
      <c r="D12" s="934"/>
      <c r="E12" s="933"/>
      <c r="F12" s="926"/>
      <c r="G12" s="923">
        <v>260</v>
      </c>
      <c r="H12" s="915">
        <v>254</v>
      </c>
    </row>
    <row r="13" spans="1:8" s="944" customFormat="1" ht="13.5" customHeight="1">
      <c r="A13" s="914"/>
      <c r="B13" s="919" t="s">
        <v>843</v>
      </c>
      <c r="C13" s="913"/>
      <c r="D13" s="910">
        <v>203</v>
      </c>
      <c r="E13" s="916">
        <v>200</v>
      </c>
      <c r="F13" s="179">
        <v>291</v>
      </c>
      <c r="G13" s="923">
        <v>214</v>
      </c>
      <c r="H13" s="915">
        <v>339</v>
      </c>
    </row>
    <row r="14" spans="1:8" ht="16.5" customHeight="1">
      <c r="A14" s="914"/>
      <c r="B14" s="924"/>
      <c r="C14" s="913" t="s">
        <v>822</v>
      </c>
      <c r="D14" s="932"/>
      <c r="E14" s="933"/>
      <c r="F14" s="926"/>
      <c r="G14" s="923">
        <v>40</v>
      </c>
      <c r="H14" s="915">
        <v>118</v>
      </c>
    </row>
    <row r="15" spans="1:8" ht="16.5" customHeight="1">
      <c r="A15" s="914"/>
      <c r="B15" s="920"/>
      <c r="C15" s="913" t="s">
        <v>823</v>
      </c>
      <c r="D15" s="934"/>
      <c r="E15" s="933"/>
      <c r="F15" s="926"/>
      <c r="G15" s="923">
        <v>109</v>
      </c>
      <c r="H15" s="915">
        <v>115</v>
      </c>
    </row>
    <row r="16" spans="1:8" ht="16.5" customHeight="1">
      <c r="A16" s="914"/>
      <c r="B16" s="920"/>
      <c r="C16" s="913" t="s">
        <v>824</v>
      </c>
      <c r="D16" s="934"/>
      <c r="E16" s="933"/>
      <c r="F16" s="926"/>
      <c r="G16" s="917" t="s">
        <v>75</v>
      </c>
      <c r="H16" s="915">
        <v>1</v>
      </c>
    </row>
    <row r="17" spans="1:8" ht="16.5" customHeight="1">
      <c r="A17" s="914"/>
      <c r="B17" s="924"/>
      <c r="C17" s="915" t="s">
        <v>825</v>
      </c>
      <c r="D17" s="934"/>
      <c r="E17" s="933"/>
      <c r="F17" s="926"/>
      <c r="G17" s="923">
        <v>29</v>
      </c>
      <c r="H17" s="915">
        <v>69</v>
      </c>
    </row>
    <row r="18" spans="1:8" ht="16.5" customHeight="1">
      <c r="A18" s="914"/>
      <c r="B18" s="920"/>
      <c r="C18" s="913" t="s">
        <v>826</v>
      </c>
      <c r="D18" s="934"/>
      <c r="E18" s="933"/>
      <c r="F18" s="926"/>
      <c r="G18" s="923">
        <v>5</v>
      </c>
      <c r="H18" s="915">
        <v>8</v>
      </c>
    </row>
    <row r="19" spans="1:8" ht="16.5" customHeight="1">
      <c r="A19" s="914"/>
      <c r="B19" s="911"/>
      <c r="C19" s="915" t="s">
        <v>827</v>
      </c>
      <c r="D19" s="934"/>
      <c r="E19" s="933"/>
      <c r="F19" s="926"/>
      <c r="G19" s="923">
        <v>31</v>
      </c>
      <c r="H19" s="915">
        <v>28</v>
      </c>
    </row>
    <row r="20" spans="1:8" s="944" customFormat="1" ht="13.5" customHeight="1">
      <c r="A20" s="914"/>
      <c r="B20" s="935" t="s">
        <v>844</v>
      </c>
      <c r="C20" s="913"/>
      <c r="D20" s="910">
        <v>277</v>
      </c>
      <c r="E20" s="916">
        <v>243</v>
      </c>
      <c r="F20" s="179">
        <v>211</v>
      </c>
      <c r="G20" s="923">
        <v>225</v>
      </c>
      <c r="H20" s="915">
        <v>261</v>
      </c>
    </row>
    <row r="21" spans="1:8" ht="16.5" customHeight="1">
      <c r="A21" s="914"/>
      <c r="B21" s="924"/>
      <c r="C21" s="913" t="s">
        <v>829</v>
      </c>
      <c r="D21" s="932"/>
      <c r="E21" s="933"/>
      <c r="F21" s="926"/>
      <c r="G21" s="923">
        <v>39</v>
      </c>
      <c r="H21" s="915">
        <v>61</v>
      </c>
    </row>
    <row r="22" spans="1:8" ht="16.5" customHeight="1">
      <c r="A22" s="914"/>
      <c r="B22" s="920"/>
      <c r="C22" s="913" t="s">
        <v>830</v>
      </c>
      <c r="D22" s="934"/>
      <c r="E22" s="933"/>
      <c r="F22" s="926"/>
      <c r="G22" s="923">
        <v>47</v>
      </c>
      <c r="H22" s="915">
        <v>52</v>
      </c>
    </row>
    <row r="23" spans="1:8" ht="16.5" customHeight="1">
      <c r="A23" s="914"/>
      <c r="B23" s="920"/>
      <c r="C23" s="913" t="s">
        <v>831</v>
      </c>
      <c r="D23" s="934"/>
      <c r="E23" s="933"/>
      <c r="F23" s="926"/>
      <c r="G23" s="923">
        <v>135</v>
      </c>
      <c r="H23" s="915">
        <v>124</v>
      </c>
    </row>
    <row r="24" spans="1:8" ht="16.5" customHeight="1">
      <c r="A24" s="914"/>
      <c r="B24" s="924"/>
      <c r="C24" s="915" t="s">
        <v>832</v>
      </c>
      <c r="D24" s="934"/>
      <c r="E24" s="933"/>
      <c r="F24" s="926"/>
      <c r="G24" s="923">
        <v>4</v>
      </c>
      <c r="H24" s="915">
        <v>24</v>
      </c>
    </row>
    <row r="25" spans="1:8" s="944" customFormat="1" ht="13.5" customHeight="1">
      <c r="A25" s="914"/>
      <c r="B25" s="935" t="s">
        <v>845</v>
      </c>
      <c r="C25" s="919"/>
      <c r="D25" s="920">
        <v>511</v>
      </c>
      <c r="E25" s="921">
        <v>468</v>
      </c>
      <c r="F25" s="179">
        <v>344</v>
      </c>
      <c r="G25" s="954">
        <v>322</v>
      </c>
      <c r="H25" s="935">
        <v>280</v>
      </c>
    </row>
    <row r="26" spans="1:8" ht="16.5" customHeight="1">
      <c r="A26" s="937"/>
      <c r="B26" s="924"/>
      <c r="C26" s="915" t="s">
        <v>834</v>
      </c>
      <c r="D26" s="925"/>
      <c r="E26" s="926"/>
      <c r="F26" s="926"/>
      <c r="G26" s="179">
        <v>29</v>
      </c>
      <c r="H26" s="915">
        <v>26</v>
      </c>
    </row>
    <row r="27" spans="1:8" ht="16.5" customHeight="1">
      <c r="A27" s="914"/>
      <c r="B27" s="920"/>
      <c r="C27" s="913" t="s">
        <v>835</v>
      </c>
      <c r="D27" s="934"/>
      <c r="E27" s="933"/>
      <c r="F27" s="926"/>
      <c r="G27" s="923">
        <v>198</v>
      </c>
      <c r="H27" s="915">
        <v>157</v>
      </c>
    </row>
    <row r="28" spans="1:8" ht="16.5" customHeight="1">
      <c r="A28" s="914"/>
      <c r="B28" s="920"/>
      <c r="C28" s="913" t="s">
        <v>836</v>
      </c>
      <c r="D28" s="934"/>
      <c r="E28" s="933"/>
      <c r="F28" s="926"/>
      <c r="G28" s="923">
        <v>5</v>
      </c>
      <c r="H28" s="915">
        <v>4</v>
      </c>
    </row>
    <row r="29" spans="1:8" ht="16.5" customHeight="1">
      <c r="A29" s="938"/>
      <c r="B29" s="187"/>
      <c r="C29" s="939" t="s">
        <v>837</v>
      </c>
      <c r="D29" s="940"/>
      <c r="E29" s="941"/>
      <c r="F29" s="942"/>
      <c r="G29" s="943">
        <v>90</v>
      </c>
      <c r="H29" s="939">
        <v>93</v>
      </c>
    </row>
    <row r="30" spans="1:8" ht="14.25" customHeight="1">
      <c r="A30" s="3" t="s">
        <v>846</v>
      </c>
    </row>
    <row r="31" spans="1:8" ht="12.75" customHeight="1"/>
    <row r="32" spans="1:8" ht="15" customHeight="1">
      <c r="A32" s="1"/>
      <c r="B32" s="1"/>
      <c r="C32" s="2"/>
      <c r="D32" s="2"/>
      <c r="E32" s="2"/>
      <c r="F32" s="2"/>
    </row>
    <row r="33" spans="1:8" s="944" customFormat="1" ht="12.75" customHeight="1">
      <c r="C33" s="947"/>
      <c r="D33" s="947"/>
      <c r="E33" s="947"/>
      <c r="F33" s="947"/>
      <c r="G33" s="947"/>
      <c r="H33" s="947"/>
    </row>
    <row r="34" spans="1:8" ht="13.5" customHeight="1">
      <c r="A34" s="948"/>
      <c r="B34" s="948"/>
      <c r="C34" s="948"/>
      <c r="D34" s="949"/>
      <c r="E34" s="949"/>
      <c r="F34" s="949"/>
      <c r="G34" s="949"/>
      <c r="H34" s="949"/>
    </row>
    <row r="35" spans="1:8" ht="13.5" customHeight="1">
      <c r="A35" s="950"/>
      <c r="B35" s="950"/>
      <c r="C35" s="950"/>
      <c r="D35" s="944"/>
      <c r="E35" s="944"/>
      <c r="F35" s="944"/>
      <c r="G35" s="944"/>
      <c r="H35" s="944"/>
    </row>
    <row r="36" spans="1:8" ht="13.5" customHeight="1">
      <c r="A36" s="944"/>
      <c r="B36" s="944"/>
      <c r="C36" s="944"/>
      <c r="D36" s="945"/>
      <c r="E36" s="945"/>
      <c r="F36" s="945"/>
      <c r="G36" s="944"/>
      <c r="H36" s="945"/>
    </row>
    <row r="37" spans="1:8" ht="13.5" customHeight="1">
      <c r="A37" s="2"/>
      <c r="B37" s="944"/>
      <c r="C37" s="944"/>
      <c r="D37" s="945"/>
      <c r="E37" s="945"/>
      <c r="F37" s="945"/>
      <c r="G37" s="944"/>
      <c r="H37" s="945"/>
    </row>
    <row r="38" spans="1:8" ht="13.5" customHeight="1">
      <c r="A38" s="2"/>
      <c r="B38" s="944"/>
      <c r="C38" s="944"/>
      <c r="D38" s="945"/>
      <c r="E38" s="945"/>
      <c r="F38" s="945"/>
      <c r="G38" s="944"/>
      <c r="H38" s="945"/>
    </row>
    <row r="39" spans="1:8" ht="13.5" customHeight="1">
      <c r="A39" s="2"/>
      <c r="B39" s="944"/>
      <c r="C39" s="944"/>
      <c r="D39" s="945"/>
      <c r="E39" s="945"/>
      <c r="F39" s="945"/>
      <c r="G39" s="944"/>
      <c r="H39" s="945"/>
    </row>
    <row r="40" spans="1:8" ht="13.5" customHeight="1">
      <c r="A40" s="2"/>
      <c r="B40" s="955"/>
      <c r="C40" s="955"/>
      <c r="D40" s="945"/>
      <c r="E40" s="945"/>
      <c r="F40" s="945"/>
      <c r="G40" s="944"/>
      <c r="H40" s="945"/>
    </row>
    <row r="41" spans="1:8" ht="13.5" customHeight="1">
      <c r="A41" s="2"/>
      <c r="B41" s="944"/>
      <c r="C41" s="944"/>
      <c r="D41" s="945"/>
      <c r="E41" s="945"/>
      <c r="F41" s="945"/>
      <c r="G41" s="945"/>
      <c r="H41" s="945"/>
    </row>
    <row r="42" spans="1:8" ht="14.25" customHeight="1"/>
    <row r="43" spans="1:8" ht="12.75" customHeight="1"/>
    <row r="44" spans="1:8" ht="15" customHeight="1">
      <c r="A44" s="1"/>
      <c r="B44" s="1"/>
      <c r="C44" s="2"/>
      <c r="D44" s="2"/>
      <c r="E44" s="2"/>
      <c r="F44" s="2"/>
    </row>
    <row r="45" spans="1:8" s="944" customFormat="1" ht="13.5" customHeight="1">
      <c r="C45" s="947"/>
      <c r="D45" s="947"/>
      <c r="E45" s="947"/>
      <c r="F45" s="947"/>
      <c r="G45" s="947"/>
      <c r="H45" s="947"/>
    </row>
    <row r="46" spans="1:8" s="956" customFormat="1" ht="13.5" customHeight="1">
      <c r="A46" s="948"/>
      <c r="B46" s="948"/>
      <c r="C46" s="948"/>
      <c r="D46" s="949"/>
      <c r="E46" s="949"/>
      <c r="F46" s="949"/>
      <c r="G46" s="949"/>
      <c r="H46" s="949"/>
    </row>
    <row r="47" spans="1:8" s="956" customFormat="1" ht="13.5" customHeight="1">
      <c r="A47" s="944"/>
      <c r="B47" s="944"/>
      <c r="C47" s="944"/>
      <c r="D47" s="944"/>
      <c r="E47" s="944"/>
      <c r="F47" s="944"/>
      <c r="G47" s="944"/>
      <c r="H47" s="944"/>
    </row>
    <row r="48" spans="1:8" s="956" customFormat="1" ht="13.5" customHeight="1">
      <c r="A48" s="944"/>
      <c r="B48" s="944"/>
      <c r="C48" s="944"/>
      <c r="D48" s="957"/>
      <c r="E48" s="945"/>
      <c r="F48" s="945"/>
      <c r="G48" s="945"/>
      <c r="H48" s="945"/>
    </row>
    <row r="49" spans="1:8" s="956" customFormat="1" ht="13.5" customHeight="1">
      <c r="A49" s="944"/>
      <c r="B49" s="944"/>
      <c r="C49" s="944"/>
      <c r="D49" s="944"/>
      <c r="E49" s="944"/>
      <c r="F49" s="945"/>
      <c r="G49" s="944"/>
      <c r="H49" s="944"/>
    </row>
    <row r="50" spans="1:8" s="956" customFormat="1" ht="13.5" customHeight="1">
      <c r="A50" s="944"/>
      <c r="B50" s="944"/>
      <c r="C50" s="944"/>
      <c r="D50" s="944"/>
      <c r="E50" s="944"/>
      <c r="F50" s="945"/>
      <c r="G50" s="944"/>
      <c r="H50" s="944"/>
    </row>
    <row r="51" spans="1:8" s="956" customFormat="1" ht="13.5" customHeight="1">
      <c r="A51" s="944"/>
      <c r="B51" s="944"/>
      <c r="C51" s="944"/>
      <c r="D51" s="944"/>
      <c r="E51" s="944"/>
      <c r="F51" s="945"/>
      <c r="G51" s="944"/>
      <c r="H51" s="944"/>
    </row>
    <row r="52" spans="1:8" s="956" customFormat="1" ht="13.5" customHeight="1">
      <c r="A52" s="944"/>
      <c r="B52" s="944"/>
      <c r="C52" s="944"/>
      <c r="D52" s="944"/>
      <c r="E52" s="944"/>
      <c r="F52" s="945"/>
      <c r="G52" s="944"/>
      <c r="H52" s="944"/>
    </row>
    <row r="53" spans="1:8" s="956" customFormat="1" ht="13.5" customHeight="1">
      <c r="A53" s="944"/>
      <c r="B53" s="944"/>
      <c r="C53" s="944"/>
      <c r="D53" s="944"/>
      <c r="E53" s="944"/>
      <c r="F53" s="945"/>
      <c r="G53" s="944"/>
      <c r="H53" s="944"/>
    </row>
    <row r="54" spans="1:8" s="956" customFormat="1" ht="13.5" customHeight="1">
      <c r="A54" s="944"/>
      <c r="B54" s="944"/>
      <c r="C54" s="944"/>
      <c r="D54" s="944"/>
      <c r="E54" s="944"/>
      <c r="F54" s="944"/>
      <c r="G54" s="944"/>
      <c r="H54" s="944"/>
    </row>
    <row r="55" spans="1:8" s="956" customFormat="1" ht="13.5" customHeight="1">
      <c r="A55" s="944"/>
      <c r="B55" s="944"/>
      <c r="C55" s="944"/>
      <c r="D55" s="944"/>
      <c r="E55" s="944"/>
      <c r="F55" s="944"/>
      <c r="G55" s="944"/>
      <c r="H55" s="944"/>
    </row>
    <row r="56" spans="1:8" s="956" customFormat="1" ht="13.5" customHeight="1">
      <c r="A56" s="944"/>
      <c r="B56" s="944"/>
      <c r="C56" s="944"/>
      <c r="D56" s="944"/>
      <c r="E56" s="944"/>
      <c r="F56" s="944"/>
      <c r="G56" s="944"/>
      <c r="H56" s="944"/>
    </row>
    <row r="57" spans="1:8" s="956" customFormat="1" ht="13.5" customHeight="1">
      <c r="A57" s="944"/>
      <c r="B57" s="944"/>
      <c r="C57" s="944"/>
      <c r="D57" s="944"/>
      <c r="E57" s="944"/>
      <c r="F57" s="944"/>
      <c r="G57" s="944"/>
      <c r="H57" s="944"/>
    </row>
    <row r="58" spans="1:8" s="956" customFormat="1" ht="13.5" customHeight="1">
      <c r="A58" s="944"/>
      <c r="B58" s="944"/>
      <c r="C58" s="944"/>
      <c r="D58" s="944"/>
      <c r="E58" s="944"/>
      <c r="F58" s="944"/>
      <c r="G58" s="944"/>
      <c r="H58" s="944"/>
    </row>
    <row r="59" spans="1:8" s="956" customFormat="1" ht="13.5" customHeight="1">
      <c r="A59" s="944"/>
      <c r="B59" s="944"/>
      <c r="C59" s="944"/>
      <c r="D59" s="944"/>
      <c r="E59" s="944"/>
      <c r="F59" s="944"/>
      <c r="G59" s="944"/>
      <c r="H59" s="944"/>
    </row>
    <row r="60" spans="1:8" s="956" customFormat="1" ht="13.5" customHeight="1">
      <c r="A60" s="944"/>
      <c r="B60" s="944"/>
      <c r="C60" s="944"/>
      <c r="D60" s="944"/>
      <c r="E60" s="944"/>
      <c r="F60" s="944"/>
      <c r="G60" s="944"/>
      <c r="H60" s="944"/>
    </row>
    <row r="61" spans="1:8" s="956" customFormat="1" ht="13.5" customHeight="1">
      <c r="A61" s="944"/>
      <c r="B61" s="944"/>
      <c r="C61" s="944"/>
      <c r="D61" s="944"/>
      <c r="E61" s="944"/>
      <c r="F61" s="944"/>
      <c r="G61" s="944"/>
      <c r="H61" s="944"/>
    </row>
    <row r="62" spans="1:8" s="956" customFormat="1" ht="13.5" customHeight="1">
      <c r="A62" s="944"/>
      <c r="B62" s="944"/>
      <c r="C62" s="944"/>
      <c r="D62" s="944"/>
      <c r="E62" s="944"/>
      <c r="F62" s="944"/>
      <c r="G62" s="944"/>
      <c r="H62" s="944"/>
    </row>
    <row r="63" spans="1:8" s="956" customFormat="1" ht="13.5" customHeight="1">
      <c r="A63" s="944"/>
      <c r="B63" s="944"/>
      <c r="C63" s="944"/>
      <c r="D63" s="944"/>
      <c r="E63" s="944"/>
      <c r="F63" s="944"/>
      <c r="G63" s="944"/>
      <c r="H63" s="944"/>
    </row>
    <row r="64" spans="1:8" s="956" customFormat="1" ht="13.5" customHeight="1">
      <c r="A64" s="944"/>
      <c r="B64" s="944"/>
      <c r="C64" s="944"/>
      <c r="D64" s="944"/>
      <c r="E64" s="944"/>
      <c r="F64" s="944"/>
      <c r="G64" s="944"/>
      <c r="H64" s="944"/>
    </row>
    <row r="65" spans="1:8" s="956" customFormat="1" ht="13.5" customHeight="1">
      <c r="A65" s="944"/>
      <c r="B65" s="944"/>
      <c r="C65" s="944"/>
      <c r="D65" s="944"/>
      <c r="E65" s="944"/>
      <c r="F65" s="944"/>
      <c r="G65" s="944"/>
      <c r="H65" s="944"/>
    </row>
    <row r="66" spans="1:8" s="956" customFormat="1" ht="13.5" customHeight="1">
      <c r="A66" s="944"/>
      <c r="B66" s="958"/>
      <c r="C66" s="958"/>
      <c r="D66" s="957"/>
      <c r="E66" s="957"/>
      <c r="F66" s="944"/>
      <c r="G66" s="945"/>
      <c r="H66" s="945"/>
    </row>
    <row r="67" spans="1:8" ht="14.25" customHeight="1"/>
  </sheetData>
  <mergeCells count="9">
    <mergeCell ref="B40:C40"/>
    <mergeCell ref="C45:H45"/>
    <mergeCell ref="A46:C46"/>
    <mergeCell ref="C2:H2"/>
    <mergeCell ref="A3:C3"/>
    <mergeCell ref="A4:C4"/>
    <mergeCell ref="C33:H33"/>
    <mergeCell ref="A34:C34"/>
    <mergeCell ref="A35:C35"/>
  </mergeCells>
  <phoneticPr fontId="3"/>
  <printOptions horizontalCentered="1"/>
  <pageMargins left="0.39370078740157483" right="0.39370078740157483" top="0.94488188976377963" bottom="0.59055118110236227" header="0.51181102362204722" footer="0.31496062992125984"/>
  <pageSetup paperSize="9" scale="97" fitToWidth="0" fitToHeight="0" orientation="portrait" r:id="rId1"/>
  <headerFooter alignWithMargins="0">
    <oddHeader>&amp;C&amp;"ＭＳ 明朝,太字"&amp;20 ６　商　　業</oddHeader>
    <oddFooter>&amp;C-26-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6E4C9-F842-4CD9-B59D-E74B43171786}">
  <dimension ref="A1:I48"/>
  <sheetViews>
    <sheetView tabSelected="1" view="pageBreakPreview" zoomScale="85" zoomScaleNormal="85" zoomScaleSheetLayoutView="85" workbookViewId="0">
      <selection activeCell="A2" sqref="A2:H2"/>
    </sheetView>
  </sheetViews>
  <sheetFormatPr defaultColWidth="6.625" defaultRowHeight="15.6" customHeight="1"/>
  <cols>
    <col min="1" max="1" width="3.25" style="3" customWidth="1"/>
    <col min="2" max="2" width="2.25" style="3" customWidth="1"/>
    <col min="3" max="3" width="37.625" style="3" customWidth="1"/>
    <col min="4" max="4" width="9.25" style="3" customWidth="1"/>
    <col min="5" max="5" width="9.125" style="3" customWidth="1"/>
    <col min="6" max="6" width="8.375" style="3" customWidth="1"/>
    <col min="7" max="7" width="8.625" style="3" customWidth="1"/>
    <col min="8" max="8" width="9" style="3" customWidth="1"/>
    <col min="9" max="9" width="10.625" style="3" customWidth="1"/>
    <col min="10" max="16384" width="6.625" style="3"/>
  </cols>
  <sheetData>
    <row r="1" spans="1:9" ht="16.5" customHeight="1">
      <c r="A1" s="1" t="s">
        <v>847</v>
      </c>
      <c r="B1" s="1"/>
      <c r="C1" s="2"/>
      <c r="D1" s="2"/>
      <c r="E1" s="2"/>
      <c r="F1" s="2"/>
    </row>
    <row r="2" spans="1:9" s="944" customFormat="1" ht="14.45" customHeight="1">
      <c r="A2" s="951"/>
      <c r="B2" s="951"/>
      <c r="C2" s="952" t="s">
        <v>848</v>
      </c>
      <c r="D2" s="952"/>
      <c r="E2" s="952"/>
      <c r="F2" s="952"/>
      <c r="G2" s="952"/>
      <c r="H2" s="952"/>
    </row>
    <row r="3" spans="1:9" s="944" customFormat="1" ht="15" customHeight="1">
      <c r="A3" s="899" t="s">
        <v>808</v>
      </c>
      <c r="B3" s="900"/>
      <c r="C3" s="901"/>
      <c r="D3" s="904" t="s">
        <v>849</v>
      </c>
      <c r="E3" s="902" t="s">
        <v>850</v>
      </c>
      <c r="F3" s="903" t="s">
        <v>851</v>
      </c>
      <c r="G3" s="904" t="s">
        <v>123</v>
      </c>
      <c r="H3" s="905" t="s">
        <v>2</v>
      </c>
    </row>
    <row r="4" spans="1:9" s="944" customFormat="1" ht="15" customHeight="1">
      <c r="A4" s="906" t="s">
        <v>852</v>
      </c>
      <c r="B4" s="907"/>
      <c r="C4" s="907"/>
      <c r="D4" s="959">
        <v>12355</v>
      </c>
      <c r="E4" s="909">
        <v>12047</v>
      </c>
      <c r="F4" s="960">
        <v>11408</v>
      </c>
      <c r="G4" s="961">
        <v>97221</v>
      </c>
      <c r="H4" s="962">
        <v>105718</v>
      </c>
    </row>
    <row r="5" spans="1:9" s="944" customFormat="1" ht="15" customHeight="1">
      <c r="A5" s="914"/>
      <c r="B5" s="916" t="s">
        <v>813</v>
      </c>
      <c r="C5" s="915"/>
      <c r="D5" s="963" t="s">
        <v>853</v>
      </c>
      <c r="E5" s="964" t="s">
        <v>853</v>
      </c>
      <c r="F5" s="485" t="s">
        <v>104</v>
      </c>
      <c r="G5" s="917" t="s">
        <v>104</v>
      </c>
      <c r="H5" s="918" t="s">
        <v>853</v>
      </c>
      <c r="I5" s="914"/>
    </row>
    <row r="6" spans="1:9" s="944" customFormat="1" ht="15" customHeight="1">
      <c r="A6" s="914"/>
      <c r="B6" s="922" t="s">
        <v>814</v>
      </c>
      <c r="C6" s="913"/>
      <c r="D6" s="963" t="s">
        <v>853</v>
      </c>
      <c r="E6" s="916">
        <v>543</v>
      </c>
      <c r="F6" s="179">
        <v>424</v>
      </c>
      <c r="G6" s="964" t="s">
        <v>853</v>
      </c>
      <c r="H6" s="918" t="s">
        <v>853</v>
      </c>
    </row>
    <row r="7" spans="1:9" ht="16.5" customHeight="1">
      <c r="A7" s="914"/>
      <c r="B7" s="924"/>
      <c r="C7" s="915" t="s">
        <v>841</v>
      </c>
      <c r="D7" s="932"/>
      <c r="E7" s="933"/>
      <c r="F7" s="926"/>
      <c r="G7" s="917" t="s">
        <v>75</v>
      </c>
      <c r="H7" s="918" t="s">
        <v>75</v>
      </c>
    </row>
    <row r="8" spans="1:9" ht="16.5" customHeight="1">
      <c r="A8" s="914"/>
      <c r="B8" s="920"/>
      <c r="C8" s="915" t="s">
        <v>816</v>
      </c>
      <c r="D8" s="934"/>
      <c r="E8" s="933"/>
      <c r="F8" s="926"/>
      <c r="G8" s="964" t="s">
        <v>853</v>
      </c>
      <c r="H8" s="918">
        <v>3169</v>
      </c>
      <c r="I8" s="661"/>
    </row>
    <row r="9" spans="1:9" ht="16.5" customHeight="1">
      <c r="A9" s="914"/>
      <c r="B9" s="911"/>
      <c r="C9" s="953" t="s">
        <v>817</v>
      </c>
      <c r="D9" s="934"/>
      <c r="E9" s="933"/>
      <c r="F9" s="926"/>
      <c r="G9" s="964" t="s">
        <v>853</v>
      </c>
      <c r="H9" s="918" t="s">
        <v>853</v>
      </c>
      <c r="I9" s="661"/>
    </row>
    <row r="10" spans="1:9" s="944" customFormat="1" ht="15" customHeight="1">
      <c r="A10" s="914"/>
      <c r="B10" s="922" t="s">
        <v>842</v>
      </c>
      <c r="C10" s="930"/>
      <c r="D10" s="965">
        <v>4769</v>
      </c>
      <c r="E10" s="916">
        <v>4557</v>
      </c>
      <c r="F10" s="179">
        <v>2432</v>
      </c>
      <c r="G10" s="923">
        <v>20859</v>
      </c>
      <c r="H10" s="915">
        <v>21145</v>
      </c>
    </row>
    <row r="11" spans="1:9" ht="16.5" customHeight="1">
      <c r="A11" s="914"/>
      <c r="B11" s="924"/>
      <c r="C11" s="915" t="s">
        <v>819</v>
      </c>
      <c r="D11" s="932"/>
      <c r="E11" s="933"/>
      <c r="F11" s="926"/>
      <c r="G11" s="923">
        <v>4014</v>
      </c>
      <c r="H11" s="915">
        <v>6172</v>
      </c>
    </row>
    <row r="12" spans="1:9" ht="16.5" customHeight="1">
      <c r="A12" s="914"/>
      <c r="B12" s="920"/>
      <c r="C12" s="915" t="s">
        <v>820</v>
      </c>
      <c r="D12" s="934"/>
      <c r="E12" s="933"/>
      <c r="F12" s="926"/>
      <c r="G12" s="923">
        <v>16844</v>
      </c>
      <c r="H12" s="915">
        <v>14972</v>
      </c>
    </row>
    <row r="13" spans="1:9" s="944" customFormat="1" ht="15" customHeight="1">
      <c r="A13" s="914"/>
      <c r="B13" s="922" t="s">
        <v>843</v>
      </c>
      <c r="C13" s="913"/>
      <c r="D13" s="965">
        <v>1209</v>
      </c>
      <c r="E13" s="916">
        <v>1196</v>
      </c>
      <c r="F13" s="916">
        <v>1857</v>
      </c>
      <c r="G13" s="964" t="s">
        <v>853</v>
      </c>
      <c r="H13" s="915">
        <v>16429</v>
      </c>
    </row>
    <row r="14" spans="1:9" ht="16.5" customHeight="1">
      <c r="A14" s="914"/>
      <c r="B14" s="924"/>
      <c r="C14" s="913" t="s">
        <v>822</v>
      </c>
      <c r="D14" s="932"/>
      <c r="E14" s="933"/>
      <c r="F14" s="926"/>
      <c r="G14" s="923">
        <v>1700</v>
      </c>
      <c r="H14" s="915">
        <v>4706</v>
      </c>
    </row>
    <row r="15" spans="1:9" ht="16.5" customHeight="1">
      <c r="A15" s="914"/>
      <c r="B15" s="920"/>
      <c r="C15" s="913" t="s">
        <v>823</v>
      </c>
      <c r="D15" s="934"/>
      <c r="E15" s="933"/>
      <c r="F15" s="926"/>
      <c r="G15" s="923">
        <v>4807</v>
      </c>
      <c r="H15" s="915">
        <v>4333</v>
      </c>
    </row>
    <row r="16" spans="1:9" ht="16.5" customHeight="1">
      <c r="A16" s="914"/>
      <c r="B16" s="920"/>
      <c r="C16" s="913" t="s">
        <v>824</v>
      </c>
      <c r="D16" s="934"/>
      <c r="E16" s="933"/>
      <c r="F16" s="926"/>
      <c r="G16" s="917" t="s">
        <v>75</v>
      </c>
      <c r="H16" s="918" t="s">
        <v>853</v>
      </c>
    </row>
    <row r="17" spans="1:8" ht="16.5" customHeight="1">
      <c r="A17" s="914"/>
      <c r="B17" s="924"/>
      <c r="C17" s="915" t="s">
        <v>825</v>
      </c>
      <c r="D17" s="934"/>
      <c r="E17" s="933"/>
      <c r="F17" s="926"/>
      <c r="G17" s="964" t="s">
        <v>853</v>
      </c>
      <c r="H17" s="915">
        <v>3124</v>
      </c>
    </row>
    <row r="18" spans="1:8" ht="16.5" customHeight="1">
      <c r="A18" s="914"/>
      <c r="B18" s="920"/>
      <c r="C18" s="913" t="s">
        <v>826</v>
      </c>
      <c r="D18" s="934"/>
      <c r="E18" s="933"/>
      <c r="F18" s="926"/>
      <c r="G18" s="964" t="s">
        <v>853</v>
      </c>
      <c r="H18" s="918" t="s">
        <v>853</v>
      </c>
    </row>
    <row r="19" spans="1:8" ht="16.5" customHeight="1">
      <c r="A19" s="914"/>
      <c r="B19" s="920"/>
      <c r="C19" s="915" t="s">
        <v>827</v>
      </c>
      <c r="D19" s="934"/>
      <c r="E19" s="933"/>
      <c r="F19" s="926"/>
      <c r="G19" s="923">
        <v>4108</v>
      </c>
      <c r="H19" s="915">
        <v>2484</v>
      </c>
    </row>
    <row r="20" spans="1:8" s="944" customFormat="1" ht="15" customHeight="1">
      <c r="A20" s="914"/>
      <c r="B20" s="922" t="s">
        <v>844</v>
      </c>
      <c r="C20" s="913"/>
      <c r="D20" s="965">
        <v>1258</v>
      </c>
      <c r="E20" s="916">
        <v>1493</v>
      </c>
      <c r="F20" s="916">
        <v>1381</v>
      </c>
      <c r="G20" s="179">
        <v>8098</v>
      </c>
      <c r="H20" s="915">
        <v>11001</v>
      </c>
    </row>
    <row r="21" spans="1:8" ht="16.5" customHeight="1">
      <c r="A21" s="914"/>
      <c r="B21" s="924"/>
      <c r="C21" s="913" t="s">
        <v>829</v>
      </c>
      <c r="D21" s="932"/>
      <c r="E21" s="933"/>
      <c r="F21" s="926"/>
      <c r="G21" s="923">
        <v>1402</v>
      </c>
      <c r="H21" s="915">
        <v>2322</v>
      </c>
    </row>
    <row r="22" spans="1:8" ht="16.5" customHeight="1">
      <c r="A22" s="914"/>
      <c r="B22" s="920"/>
      <c r="C22" s="913" t="s">
        <v>830</v>
      </c>
      <c r="D22" s="934"/>
      <c r="E22" s="933"/>
      <c r="F22" s="926"/>
      <c r="G22" s="964" t="s">
        <v>853</v>
      </c>
      <c r="H22" s="915">
        <v>2217</v>
      </c>
    </row>
    <row r="23" spans="1:8" ht="16.5" customHeight="1">
      <c r="A23" s="914"/>
      <c r="B23" s="920"/>
      <c r="C23" s="913" t="s">
        <v>831</v>
      </c>
      <c r="D23" s="934"/>
      <c r="E23" s="933"/>
      <c r="F23" s="926"/>
      <c r="G23" s="923">
        <v>5032</v>
      </c>
      <c r="H23" s="915">
        <v>4325</v>
      </c>
    </row>
    <row r="24" spans="1:8" ht="16.5" customHeight="1">
      <c r="A24" s="914"/>
      <c r="B24" s="911"/>
      <c r="C24" s="915" t="s">
        <v>832</v>
      </c>
      <c r="D24" s="934"/>
      <c r="E24" s="933"/>
      <c r="F24" s="926"/>
      <c r="G24" s="964" t="s">
        <v>853</v>
      </c>
      <c r="H24" s="915">
        <v>2137</v>
      </c>
    </row>
    <row r="25" spans="1:8" s="944" customFormat="1" ht="15" customHeight="1">
      <c r="A25" s="937"/>
      <c r="B25" s="922" t="s">
        <v>845</v>
      </c>
      <c r="C25" s="915"/>
      <c r="D25" s="485" t="s">
        <v>853</v>
      </c>
      <c r="E25" s="964" t="s">
        <v>853</v>
      </c>
      <c r="F25" s="966">
        <v>5314</v>
      </c>
      <c r="G25" s="485">
        <v>52631</v>
      </c>
      <c r="H25" s="967">
        <v>52596</v>
      </c>
    </row>
    <row r="26" spans="1:8" ht="16.5" customHeight="1">
      <c r="A26" s="937"/>
      <c r="B26" s="924"/>
      <c r="C26" s="913" t="s">
        <v>834</v>
      </c>
      <c r="D26" s="932"/>
      <c r="E26" s="933"/>
      <c r="F26" s="926"/>
      <c r="G26" s="964" t="s">
        <v>853</v>
      </c>
      <c r="H26" s="918" t="s">
        <v>853</v>
      </c>
    </row>
    <row r="27" spans="1:8" ht="16.5" customHeight="1">
      <c r="A27" s="914"/>
      <c r="B27" s="920"/>
      <c r="C27" s="913" t="s">
        <v>835</v>
      </c>
      <c r="D27" s="934"/>
      <c r="E27" s="933"/>
      <c r="F27" s="926"/>
      <c r="G27" s="923">
        <v>45951</v>
      </c>
      <c r="H27" s="915">
        <v>47170</v>
      </c>
    </row>
    <row r="28" spans="1:8" ht="16.5" customHeight="1">
      <c r="A28" s="914"/>
      <c r="B28" s="920"/>
      <c r="C28" s="913" t="s">
        <v>836</v>
      </c>
      <c r="D28" s="934"/>
      <c r="E28" s="933"/>
      <c r="F28" s="926"/>
      <c r="G28" s="964" t="s">
        <v>853</v>
      </c>
      <c r="H28" s="918" t="s">
        <v>853</v>
      </c>
    </row>
    <row r="29" spans="1:8" ht="16.5" customHeight="1">
      <c r="A29" s="938"/>
      <c r="B29" s="187"/>
      <c r="C29" s="939" t="s">
        <v>837</v>
      </c>
      <c r="D29" s="940"/>
      <c r="E29" s="941"/>
      <c r="F29" s="942"/>
      <c r="G29" s="943">
        <v>5157</v>
      </c>
      <c r="H29" s="939">
        <v>3973</v>
      </c>
    </row>
    <row r="30" spans="1:8" ht="15" customHeight="1">
      <c r="A30" s="3" t="s">
        <v>854</v>
      </c>
    </row>
    <row r="31" spans="1:8" s="956" customFormat="1" ht="15" customHeight="1">
      <c r="A31" s="968"/>
      <c r="B31" s="968"/>
      <c r="C31" s="968"/>
      <c r="D31" s="969"/>
      <c r="E31" s="969"/>
      <c r="F31" s="969"/>
      <c r="G31" s="970"/>
      <c r="H31" s="970"/>
    </row>
    <row r="32" spans="1:8" s="956" customFormat="1" ht="15" customHeight="1">
      <c r="A32" s="968"/>
      <c r="B32" s="968"/>
      <c r="C32" s="968"/>
      <c r="D32" s="969"/>
      <c r="E32" s="969"/>
      <c r="F32" s="969"/>
      <c r="G32" s="969"/>
      <c r="H32" s="969"/>
    </row>
    <row r="33" spans="1:8" s="956" customFormat="1" ht="15" customHeight="1">
      <c r="A33" s="968"/>
      <c r="B33" s="968"/>
      <c r="C33" s="968"/>
      <c r="D33" s="969"/>
      <c r="E33" s="969"/>
      <c r="F33" s="969"/>
      <c r="G33" s="970"/>
      <c r="H33" s="970"/>
    </row>
    <row r="34" spans="1:8" s="956" customFormat="1" ht="15" customHeight="1">
      <c r="A34" s="968"/>
      <c r="B34" s="968"/>
      <c r="C34" s="968"/>
      <c r="D34" s="969"/>
      <c r="E34" s="969"/>
      <c r="F34" s="969"/>
      <c r="G34" s="971"/>
      <c r="H34" s="971"/>
    </row>
    <row r="35" spans="1:8" s="956" customFormat="1" ht="15" customHeight="1">
      <c r="A35" s="968"/>
      <c r="B35" s="968"/>
      <c r="C35" s="968"/>
      <c r="D35" s="969"/>
      <c r="E35" s="969"/>
      <c r="F35" s="969"/>
      <c r="G35" s="970"/>
      <c r="H35" s="970"/>
    </row>
    <row r="36" spans="1:8" s="956" customFormat="1" ht="15" customHeight="1">
      <c r="A36" s="968"/>
      <c r="B36" s="968"/>
      <c r="C36" s="968"/>
      <c r="D36" s="969"/>
      <c r="E36" s="969"/>
      <c r="F36" s="969"/>
      <c r="G36" s="970"/>
      <c r="H36" s="970"/>
    </row>
    <row r="37" spans="1:8" s="956" customFormat="1" ht="15" customHeight="1">
      <c r="A37" s="968"/>
      <c r="B37" s="968"/>
      <c r="C37" s="968"/>
      <c r="D37" s="969"/>
      <c r="E37" s="969"/>
      <c r="F37" s="969"/>
      <c r="G37" s="969"/>
      <c r="H37" s="969"/>
    </row>
    <row r="38" spans="1:8" ht="15" customHeight="1">
      <c r="A38" s="968"/>
      <c r="B38" s="968"/>
      <c r="C38" s="968"/>
      <c r="D38" s="969"/>
      <c r="E38" s="969"/>
      <c r="F38" s="969"/>
      <c r="G38" s="970"/>
      <c r="H38" s="970"/>
    </row>
    <row r="39" spans="1:8" ht="15" customHeight="1">
      <c r="A39" s="968"/>
      <c r="B39" s="968"/>
      <c r="C39" s="968"/>
      <c r="D39" s="969"/>
      <c r="E39" s="969"/>
      <c r="F39" s="969"/>
      <c r="G39" s="970"/>
      <c r="H39" s="970"/>
    </row>
    <row r="40" spans="1:8" ht="15" customHeight="1">
      <c r="A40" s="968"/>
      <c r="B40" s="968"/>
      <c r="C40" s="968"/>
      <c r="D40" s="969"/>
      <c r="E40" s="969"/>
      <c r="F40" s="969"/>
      <c r="G40" s="970"/>
      <c r="H40" s="970"/>
    </row>
    <row r="41" spans="1:8" ht="15" customHeight="1">
      <c r="A41" s="968"/>
      <c r="B41" s="968"/>
      <c r="C41" s="968"/>
      <c r="D41" s="969"/>
      <c r="E41" s="969"/>
      <c r="F41" s="969"/>
      <c r="G41" s="970"/>
      <c r="H41" s="970"/>
    </row>
    <row r="42" spans="1:8" ht="15" customHeight="1">
      <c r="A42" s="968"/>
      <c r="B42" s="968"/>
      <c r="C42" s="968"/>
      <c r="D42" s="969"/>
      <c r="E42" s="969"/>
      <c r="F42" s="969"/>
      <c r="G42" s="970"/>
      <c r="H42" s="970"/>
    </row>
    <row r="43" spans="1:8" ht="15" customHeight="1">
      <c r="A43" s="968"/>
      <c r="B43" s="968"/>
      <c r="C43" s="968"/>
      <c r="D43" s="969"/>
      <c r="E43" s="969"/>
      <c r="F43" s="969"/>
      <c r="G43" s="970"/>
      <c r="H43" s="970"/>
    </row>
    <row r="44" spans="1:8" ht="15" customHeight="1">
      <c r="A44" s="968"/>
      <c r="B44" s="968"/>
      <c r="C44" s="968"/>
      <c r="D44" s="969"/>
      <c r="E44" s="969"/>
      <c r="F44" s="969"/>
      <c r="G44" s="970"/>
      <c r="H44" s="970"/>
    </row>
    <row r="45" spans="1:8" ht="15" customHeight="1">
      <c r="A45" s="968"/>
      <c r="B45" s="968"/>
      <c r="C45" s="968"/>
      <c r="D45" s="969"/>
      <c r="E45" s="969"/>
      <c r="F45" s="969"/>
      <c r="G45" s="970"/>
      <c r="H45" s="970"/>
    </row>
    <row r="46" spans="1:8" ht="15" customHeight="1">
      <c r="A46" s="968"/>
      <c r="B46" s="968"/>
      <c r="C46" s="968"/>
      <c r="D46" s="969"/>
      <c r="E46" s="969"/>
      <c r="F46" s="969"/>
      <c r="G46" s="970"/>
      <c r="H46" s="970"/>
    </row>
    <row r="47" spans="1:8" ht="15" customHeight="1">
      <c r="A47" s="968"/>
      <c r="B47" s="968"/>
      <c r="C47" s="968"/>
      <c r="D47" s="972"/>
      <c r="E47" s="969"/>
      <c r="F47" s="969"/>
      <c r="G47" s="971"/>
      <c r="H47" s="971"/>
    </row>
    <row r="48" spans="1:8" ht="15.75" customHeight="1"/>
  </sheetData>
  <mergeCells count="3">
    <mergeCell ref="C2:H2"/>
    <mergeCell ref="A3:C3"/>
    <mergeCell ref="A4:C4"/>
  </mergeCells>
  <phoneticPr fontId="3"/>
  <printOptions horizontalCentered="1"/>
  <pageMargins left="0.39370078740157483" right="0.39370078740157483" top="0.74803149606299213" bottom="0.74803149606299213" header="0.31496062992125984" footer="0.31496062992125984"/>
  <pageSetup paperSize="9" scale="97" fitToWidth="0" fitToHeight="0" orientation="portrait" r:id="rId1"/>
  <headerFooter alignWithMargins="0">
    <oddHeader>&amp;C&amp;"ＭＳ 明朝,太字"&amp;20 ６　商　　業</oddHeader>
    <oddFooter>&amp;C-27-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0D04D-1C51-4AC8-84E7-1731614DD8CA}">
  <sheetPr>
    <pageSetUpPr fitToPage="1"/>
  </sheetPr>
  <dimension ref="A1:H60"/>
  <sheetViews>
    <sheetView view="pageBreakPreview" zoomScale="90" zoomScaleNormal="85" zoomScaleSheetLayoutView="90" workbookViewId="0">
      <selection activeCell="A2" sqref="A2:H2"/>
    </sheetView>
  </sheetViews>
  <sheetFormatPr defaultColWidth="6.625" defaultRowHeight="15.6" customHeight="1"/>
  <cols>
    <col min="1" max="1" width="2.75" style="3" customWidth="1"/>
    <col min="2" max="2" width="2.125" style="3" customWidth="1"/>
    <col min="3" max="3" width="53" style="3" customWidth="1"/>
    <col min="4" max="4" width="9.25" style="3" customWidth="1"/>
    <col min="5" max="6" width="8.25" style="3" customWidth="1"/>
    <col min="7" max="7" width="8.75" style="3" customWidth="1"/>
    <col min="8" max="8" width="8.25" style="3" customWidth="1"/>
    <col min="9" max="16384" width="6.625" style="3"/>
  </cols>
  <sheetData>
    <row r="1" spans="1:8" ht="15.75" customHeight="1">
      <c r="A1" s="1" t="s">
        <v>855</v>
      </c>
      <c r="B1" s="1"/>
      <c r="C1" s="2"/>
      <c r="D1" s="2"/>
      <c r="E1" s="2"/>
      <c r="F1" s="2"/>
      <c r="G1" s="2"/>
      <c r="H1" s="2"/>
    </row>
    <row r="2" spans="1:8" ht="15.75" customHeight="1">
      <c r="A2" s="973" t="s">
        <v>807</v>
      </c>
      <c r="B2" s="973"/>
      <c r="C2" s="973"/>
      <c r="D2" s="973"/>
      <c r="E2" s="973"/>
      <c r="F2" s="973"/>
      <c r="G2" s="973"/>
      <c r="H2" s="973"/>
    </row>
    <row r="3" spans="1:8" ht="14.25" customHeight="1">
      <c r="A3" s="899" t="s">
        <v>808</v>
      </c>
      <c r="B3" s="900"/>
      <c r="C3" s="901"/>
      <c r="D3" s="902" t="s">
        <v>809</v>
      </c>
      <c r="E3" s="902" t="s">
        <v>810</v>
      </c>
      <c r="F3" s="903" t="s">
        <v>811</v>
      </c>
      <c r="G3" s="904" t="s">
        <v>800</v>
      </c>
      <c r="H3" s="905" t="s">
        <v>73</v>
      </c>
    </row>
    <row r="4" spans="1:8" ht="14.25" customHeight="1">
      <c r="A4" s="906" t="s">
        <v>856</v>
      </c>
      <c r="B4" s="907"/>
      <c r="C4" s="908"/>
      <c r="D4" s="910">
        <v>336</v>
      </c>
      <c r="E4" s="910">
        <v>319</v>
      </c>
      <c r="F4" s="911">
        <v>251</v>
      </c>
      <c r="G4" s="912">
        <v>267</v>
      </c>
      <c r="H4" s="913">
        <v>275</v>
      </c>
    </row>
    <row r="5" spans="1:8" ht="16.5" customHeight="1">
      <c r="A5" s="914"/>
      <c r="B5" s="935" t="s">
        <v>857</v>
      </c>
      <c r="C5" s="915"/>
      <c r="D5" s="916">
        <v>3</v>
      </c>
      <c r="E5" s="916">
        <v>5</v>
      </c>
      <c r="F5" s="179">
        <v>2</v>
      </c>
      <c r="G5" s="923">
        <v>1</v>
      </c>
      <c r="H5" s="915">
        <v>1</v>
      </c>
    </row>
    <row r="6" spans="1:8" ht="16.5" customHeight="1">
      <c r="A6" s="914"/>
      <c r="B6" s="924"/>
      <c r="C6" s="953" t="s">
        <v>858</v>
      </c>
      <c r="D6" s="932"/>
      <c r="E6" s="933"/>
      <c r="F6" s="926"/>
      <c r="G6" s="917" t="s">
        <v>75</v>
      </c>
      <c r="H6" s="918" t="s">
        <v>75</v>
      </c>
    </row>
    <row r="7" spans="1:8" ht="16.5" customHeight="1">
      <c r="A7" s="914"/>
      <c r="B7" s="910"/>
      <c r="C7" s="974" t="s">
        <v>859</v>
      </c>
      <c r="D7" s="925"/>
      <c r="E7" s="933"/>
      <c r="F7" s="926"/>
      <c r="G7" s="923">
        <v>1</v>
      </c>
      <c r="H7" s="915">
        <v>1</v>
      </c>
    </row>
    <row r="8" spans="1:8" ht="16.5" customHeight="1">
      <c r="A8" s="914"/>
      <c r="B8" s="919" t="s">
        <v>860</v>
      </c>
      <c r="C8" s="913"/>
      <c r="D8" s="910">
        <v>51</v>
      </c>
      <c r="E8" s="916">
        <v>45</v>
      </c>
      <c r="F8" s="179">
        <v>57</v>
      </c>
      <c r="G8" s="923">
        <v>50</v>
      </c>
      <c r="H8" s="915">
        <v>50</v>
      </c>
    </row>
    <row r="9" spans="1:8" ht="16.5" customHeight="1">
      <c r="A9" s="914"/>
      <c r="B9" s="924"/>
      <c r="C9" s="953" t="s">
        <v>861</v>
      </c>
      <c r="D9" s="932"/>
      <c r="E9" s="933"/>
      <c r="F9" s="926"/>
      <c r="G9" s="923">
        <v>3</v>
      </c>
      <c r="H9" s="915">
        <v>1</v>
      </c>
    </row>
    <row r="10" spans="1:8" ht="16.5" customHeight="1">
      <c r="A10" s="914"/>
      <c r="B10" s="920"/>
      <c r="C10" s="975" t="s">
        <v>862</v>
      </c>
      <c r="D10" s="925"/>
      <c r="E10" s="933"/>
      <c r="F10" s="926"/>
      <c r="G10" s="923">
        <v>9</v>
      </c>
      <c r="H10" s="915">
        <v>8</v>
      </c>
    </row>
    <row r="11" spans="1:8" ht="16.5" customHeight="1">
      <c r="A11" s="914"/>
      <c r="B11" s="924"/>
      <c r="C11" s="975" t="s">
        <v>863</v>
      </c>
      <c r="D11" s="925"/>
      <c r="E11" s="933"/>
      <c r="F11" s="926"/>
      <c r="G11" s="923">
        <v>24</v>
      </c>
      <c r="H11" s="915">
        <v>23</v>
      </c>
    </row>
    <row r="12" spans="1:8" ht="16.5" customHeight="1">
      <c r="A12" s="914"/>
      <c r="B12" s="924"/>
      <c r="C12" s="915" t="s">
        <v>864</v>
      </c>
      <c r="D12" s="934"/>
      <c r="E12" s="933"/>
      <c r="F12" s="926"/>
      <c r="G12" s="923">
        <v>4</v>
      </c>
      <c r="H12" s="915">
        <v>7</v>
      </c>
    </row>
    <row r="13" spans="1:8" ht="16.5" customHeight="1">
      <c r="A13" s="914"/>
      <c r="B13" s="910"/>
      <c r="C13" s="975" t="s">
        <v>865</v>
      </c>
      <c r="D13" s="925"/>
      <c r="E13" s="933"/>
      <c r="F13" s="926"/>
      <c r="G13" s="923">
        <v>10</v>
      </c>
      <c r="H13" s="915">
        <v>11</v>
      </c>
    </row>
    <row r="14" spans="1:8" ht="16.5" customHeight="1">
      <c r="A14" s="914"/>
      <c r="B14" s="935" t="s">
        <v>866</v>
      </c>
      <c r="C14" s="936"/>
      <c r="D14" s="910">
        <v>134</v>
      </c>
      <c r="E14" s="916">
        <v>122</v>
      </c>
      <c r="F14" s="179">
        <v>72</v>
      </c>
      <c r="G14" s="923">
        <v>79</v>
      </c>
      <c r="H14" s="915">
        <v>84</v>
      </c>
    </row>
    <row r="15" spans="1:8" ht="16.5" customHeight="1">
      <c r="A15" s="914"/>
      <c r="B15" s="924"/>
      <c r="C15" s="953" t="s">
        <v>867</v>
      </c>
      <c r="D15" s="932"/>
      <c r="E15" s="933"/>
      <c r="F15" s="926"/>
      <c r="G15" s="923">
        <v>2</v>
      </c>
      <c r="H15" s="915">
        <v>4</v>
      </c>
    </row>
    <row r="16" spans="1:8" ht="16.5" customHeight="1">
      <c r="A16" s="914"/>
      <c r="B16" s="920"/>
      <c r="C16" s="975" t="s">
        <v>868</v>
      </c>
      <c r="D16" s="925"/>
      <c r="E16" s="933"/>
      <c r="F16" s="926"/>
      <c r="G16" s="923">
        <v>4</v>
      </c>
      <c r="H16" s="915">
        <v>4</v>
      </c>
    </row>
    <row r="17" spans="1:8" ht="16.5" customHeight="1">
      <c r="A17" s="914"/>
      <c r="B17" s="924"/>
      <c r="C17" s="975" t="s">
        <v>869</v>
      </c>
      <c r="D17" s="925"/>
      <c r="E17" s="933"/>
      <c r="F17" s="926"/>
      <c r="G17" s="923">
        <v>4</v>
      </c>
      <c r="H17" s="915">
        <v>5</v>
      </c>
    </row>
    <row r="18" spans="1:8" ht="16.5" customHeight="1">
      <c r="A18" s="914"/>
      <c r="B18" s="924"/>
      <c r="C18" s="915" t="s">
        <v>870</v>
      </c>
      <c r="D18" s="934"/>
      <c r="E18" s="933"/>
      <c r="F18" s="926"/>
      <c r="G18" s="923">
        <v>7</v>
      </c>
      <c r="H18" s="915">
        <v>5</v>
      </c>
    </row>
    <row r="19" spans="1:8" ht="16.5" customHeight="1">
      <c r="A19" s="914"/>
      <c r="B19" s="920"/>
      <c r="C19" s="975" t="s">
        <v>871</v>
      </c>
      <c r="D19" s="925"/>
      <c r="E19" s="933"/>
      <c r="F19" s="926"/>
      <c r="G19" s="923">
        <v>2</v>
      </c>
      <c r="H19" s="915">
        <v>2</v>
      </c>
    </row>
    <row r="20" spans="1:8" ht="16.5" customHeight="1">
      <c r="A20" s="914"/>
      <c r="B20" s="924"/>
      <c r="C20" s="975" t="s">
        <v>872</v>
      </c>
      <c r="D20" s="925"/>
      <c r="E20" s="933"/>
      <c r="F20" s="926"/>
      <c r="G20" s="923">
        <v>13</v>
      </c>
      <c r="H20" s="915">
        <v>16</v>
      </c>
    </row>
    <row r="21" spans="1:8" ht="16.5" customHeight="1">
      <c r="A21" s="914"/>
      <c r="B21" s="924"/>
      <c r="C21" s="915" t="s">
        <v>873</v>
      </c>
      <c r="D21" s="934"/>
      <c r="E21" s="933"/>
      <c r="F21" s="926"/>
      <c r="G21" s="923">
        <v>47</v>
      </c>
      <c r="H21" s="915">
        <v>48</v>
      </c>
    </row>
    <row r="22" spans="1:8" ht="16.5" customHeight="1">
      <c r="A22" s="914"/>
      <c r="B22" s="935" t="s">
        <v>828</v>
      </c>
      <c r="C22" s="913"/>
      <c r="D22" s="910">
        <v>37</v>
      </c>
      <c r="E22" s="916">
        <v>34</v>
      </c>
      <c r="F22" s="179">
        <v>40</v>
      </c>
      <c r="G22" s="923">
        <v>45</v>
      </c>
      <c r="H22" s="915">
        <v>43</v>
      </c>
    </row>
    <row r="23" spans="1:8" ht="16.5" customHeight="1">
      <c r="A23" s="914"/>
      <c r="B23" s="924"/>
      <c r="C23" s="953" t="s">
        <v>874</v>
      </c>
      <c r="D23" s="932"/>
      <c r="E23" s="933"/>
      <c r="F23" s="926"/>
      <c r="G23" s="923">
        <v>29</v>
      </c>
      <c r="H23" s="915">
        <v>26</v>
      </c>
    </row>
    <row r="24" spans="1:8" ht="16.5" customHeight="1">
      <c r="A24" s="914"/>
      <c r="B24" s="920"/>
      <c r="C24" s="975" t="s">
        <v>875</v>
      </c>
      <c r="D24" s="925"/>
      <c r="E24" s="933"/>
      <c r="F24" s="926"/>
      <c r="G24" s="923">
        <v>3</v>
      </c>
      <c r="H24" s="915">
        <v>5</v>
      </c>
    </row>
    <row r="25" spans="1:8" ht="16.5" customHeight="1">
      <c r="A25" s="914"/>
      <c r="B25" s="924"/>
      <c r="C25" s="975" t="s">
        <v>876</v>
      </c>
      <c r="D25" s="925"/>
      <c r="E25" s="933"/>
      <c r="F25" s="926"/>
      <c r="G25" s="923">
        <v>13</v>
      </c>
      <c r="H25" s="915">
        <v>12</v>
      </c>
    </row>
    <row r="26" spans="1:8" ht="16.5" customHeight="1">
      <c r="A26" s="914"/>
      <c r="B26" s="935" t="s">
        <v>833</v>
      </c>
      <c r="C26" s="976"/>
      <c r="D26" s="910">
        <f>30+81</f>
        <v>111</v>
      </c>
      <c r="E26" s="916">
        <f>28+85</f>
        <v>113</v>
      </c>
      <c r="F26" s="179">
        <v>77</v>
      </c>
      <c r="G26" s="923">
        <v>87</v>
      </c>
      <c r="H26" s="915">
        <v>87</v>
      </c>
    </row>
    <row r="27" spans="1:8" ht="16.5" customHeight="1">
      <c r="A27" s="914"/>
      <c r="B27" s="924"/>
      <c r="C27" s="953" t="s">
        <v>877</v>
      </c>
      <c r="D27" s="932"/>
      <c r="E27" s="933"/>
      <c r="F27" s="926"/>
      <c r="G27" s="923">
        <v>5</v>
      </c>
      <c r="H27" s="915">
        <v>4</v>
      </c>
    </row>
    <row r="28" spans="1:8" ht="16.5" customHeight="1">
      <c r="A28" s="914"/>
      <c r="B28" s="920"/>
      <c r="C28" s="975" t="s">
        <v>878</v>
      </c>
      <c r="D28" s="925"/>
      <c r="E28" s="933"/>
      <c r="F28" s="926"/>
      <c r="G28" s="923">
        <v>3</v>
      </c>
      <c r="H28" s="915">
        <v>2</v>
      </c>
    </row>
    <row r="29" spans="1:8" ht="16.5" customHeight="1">
      <c r="A29" s="914"/>
      <c r="B29" s="920"/>
      <c r="C29" s="975" t="s">
        <v>835</v>
      </c>
      <c r="D29" s="925"/>
      <c r="E29" s="933"/>
      <c r="F29" s="926"/>
      <c r="G29" s="923">
        <v>23</v>
      </c>
      <c r="H29" s="915">
        <v>28</v>
      </c>
    </row>
    <row r="30" spans="1:8" ht="16.5" customHeight="1">
      <c r="A30" s="914"/>
      <c r="B30" s="924"/>
      <c r="C30" s="975" t="s">
        <v>879</v>
      </c>
      <c r="D30" s="925"/>
      <c r="E30" s="933"/>
      <c r="F30" s="926"/>
      <c r="G30" s="923">
        <v>1</v>
      </c>
      <c r="H30" s="918" t="s">
        <v>75</v>
      </c>
    </row>
    <row r="31" spans="1:8" ht="16.5" customHeight="1">
      <c r="A31" s="914"/>
      <c r="B31" s="924"/>
      <c r="C31" s="915" t="s">
        <v>880</v>
      </c>
      <c r="D31" s="934"/>
      <c r="E31" s="933"/>
      <c r="F31" s="926"/>
      <c r="G31" s="923">
        <v>12</v>
      </c>
      <c r="H31" s="915">
        <v>10</v>
      </c>
    </row>
    <row r="32" spans="1:8" ht="16.5" customHeight="1">
      <c r="A32" s="914"/>
      <c r="B32" s="924"/>
      <c r="C32" s="975" t="s">
        <v>881</v>
      </c>
      <c r="D32" s="925"/>
      <c r="E32" s="933"/>
      <c r="F32" s="926"/>
      <c r="G32" s="923">
        <v>3</v>
      </c>
      <c r="H32" s="915">
        <v>6</v>
      </c>
    </row>
    <row r="33" spans="1:8" ht="16.5" customHeight="1">
      <c r="A33" s="914"/>
      <c r="B33" s="924"/>
      <c r="C33" s="915" t="s">
        <v>882</v>
      </c>
      <c r="D33" s="934"/>
      <c r="E33" s="933"/>
      <c r="F33" s="926"/>
      <c r="G33" s="923">
        <v>3</v>
      </c>
      <c r="H33" s="915">
        <v>3</v>
      </c>
    </row>
    <row r="34" spans="1:8" ht="16.5" customHeight="1">
      <c r="A34" s="914"/>
      <c r="B34" s="920"/>
      <c r="C34" s="975" t="s">
        <v>883</v>
      </c>
      <c r="D34" s="925"/>
      <c r="E34" s="933"/>
      <c r="F34" s="926"/>
      <c r="G34" s="923">
        <v>5</v>
      </c>
      <c r="H34" s="915">
        <v>7</v>
      </c>
    </row>
    <row r="35" spans="1:8" ht="16.5" customHeight="1">
      <c r="A35" s="914"/>
      <c r="B35" s="911"/>
      <c r="C35" s="975" t="s">
        <v>884</v>
      </c>
      <c r="D35" s="925"/>
      <c r="E35" s="933"/>
      <c r="F35" s="926"/>
      <c r="G35" s="923">
        <v>32</v>
      </c>
      <c r="H35" s="915">
        <v>27</v>
      </c>
    </row>
    <row r="36" spans="1:8" ht="16.5" customHeight="1">
      <c r="A36" s="914"/>
      <c r="B36" s="919" t="s">
        <v>885</v>
      </c>
      <c r="C36" s="936"/>
      <c r="D36" s="977"/>
      <c r="E36" s="927"/>
      <c r="F36" s="179">
        <v>3</v>
      </c>
      <c r="G36" s="179">
        <v>5</v>
      </c>
      <c r="H36" s="915">
        <v>10</v>
      </c>
    </row>
    <row r="37" spans="1:8" ht="16.5" customHeight="1">
      <c r="A37" s="937"/>
      <c r="B37" s="924"/>
      <c r="C37" s="915" t="s">
        <v>886</v>
      </c>
      <c r="D37" s="925"/>
      <c r="E37" s="926"/>
      <c r="F37" s="926"/>
      <c r="G37" s="912">
        <v>4</v>
      </c>
      <c r="H37" s="913">
        <v>8</v>
      </c>
    </row>
    <row r="38" spans="1:8" ht="16.5" customHeight="1">
      <c r="A38" s="914"/>
      <c r="B38" s="920"/>
      <c r="C38" s="975" t="s">
        <v>887</v>
      </c>
      <c r="D38" s="925"/>
      <c r="E38" s="933"/>
      <c r="F38" s="926"/>
      <c r="G38" s="917" t="s">
        <v>75</v>
      </c>
      <c r="H38" s="918" t="s">
        <v>75</v>
      </c>
    </row>
    <row r="39" spans="1:8" ht="16.5" customHeight="1">
      <c r="A39" s="938"/>
      <c r="B39" s="187"/>
      <c r="C39" s="978" t="s">
        <v>888</v>
      </c>
      <c r="D39" s="979"/>
      <c r="E39" s="941"/>
      <c r="F39" s="942"/>
      <c r="G39" s="943">
        <v>1</v>
      </c>
      <c r="H39" s="939">
        <v>2</v>
      </c>
    </row>
    <row r="40" spans="1:8" ht="15.75" customHeight="1">
      <c r="A40" s="3" t="s">
        <v>838</v>
      </c>
    </row>
    <row r="41" spans="1:8" ht="15.6" customHeight="1">
      <c r="A41" s="2"/>
      <c r="B41" s="2"/>
      <c r="C41" s="2"/>
      <c r="D41" s="2"/>
      <c r="E41" s="2"/>
      <c r="G41" s="2"/>
    </row>
    <row r="42" spans="1:8" ht="15.75" customHeight="1">
      <c r="A42" s="1"/>
      <c r="B42" s="1"/>
      <c r="C42" s="2"/>
      <c r="D42" s="2"/>
      <c r="E42" s="2"/>
      <c r="G42" s="2"/>
    </row>
    <row r="43" spans="1:8" s="944" customFormat="1" ht="15.75" customHeight="1">
      <c r="C43" s="947"/>
      <c r="D43" s="947"/>
      <c r="E43" s="947"/>
      <c r="F43" s="947"/>
      <c r="G43" s="947"/>
      <c r="H43" s="947"/>
    </row>
    <row r="44" spans="1:8" s="944" customFormat="1" ht="14.45" customHeight="1">
      <c r="A44" s="948"/>
      <c r="B44" s="948"/>
      <c r="C44" s="948"/>
      <c r="D44" s="949"/>
      <c r="E44" s="949"/>
      <c r="F44" s="949"/>
      <c r="G44" s="949"/>
      <c r="H44" s="949"/>
    </row>
    <row r="45" spans="1:8" s="944" customFormat="1" ht="14.45" customHeight="1"/>
    <row r="46" spans="1:8" s="944" customFormat="1" ht="14.45" customHeight="1">
      <c r="A46" s="950"/>
      <c r="B46" s="950"/>
      <c r="C46" s="950"/>
    </row>
    <row r="47" spans="1:8" s="944" customFormat="1" ht="16.5" customHeight="1">
      <c r="F47" s="945"/>
      <c r="H47" s="945"/>
    </row>
    <row r="48" spans="1:8" s="944" customFormat="1" ht="16.5" customHeight="1"/>
    <row r="49" spans="1:3" s="944" customFormat="1" ht="16.5" customHeight="1"/>
    <row r="50" spans="1:3" s="944" customFormat="1" ht="16.5" customHeight="1"/>
    <row r="51" spans="1:3" s="944" customFormat="1" ht="16.5" customHeight="1"/>
    <row r="52" spans="1:3" s="944" customFormat="1" ht="16.5" customHeight="1"/>
    <row r="53" spans="1:3" s="944" customFormat="1" ht="14.45" customHeight="1">
      <c r="A53" s="950"/>
      <c r="B53" s="950"/>
      <c r="C53" s="950"/>
    </row>
    <row r="54" spans="1:3" s="944" customFormat="1" ht="16.5" customHeight="1"/>
    <row r="55" spans="1:3" s="944" customFormat="1" ht="16.5" customHeight="1"/>
    <row r="56" spans="1:3" s="944" customFormat="1" ht="16.5" customHeight="1"/>
    <row r="57" spans="1:3" s="944" customFormat="1" ht="16.5" customHeight="1"/>
    <row r="58" spans="1:3" s="944" customFormat="1" ht="16.5" customHeight="1">
      <c r="C58" s="946"/>
    </row>
    <row r="59" spans="1:3" s="944" customFormat="1" ht="16.5" customHeight="1"/>
    <row r="60" spans="1:3" ht="15.75" customHeight="1"/>
  </sheetData>
  <mergeCells count="7">
    <mergeCell ref="A53:C53"/>
    <mergeCell ref="A2:H2"/>
    <mergeCell ref="A3:C3"/>
    <mergeCell ref="A4:C4"/>
    <mergeCell ref="C43:H43"/>
    <mergeCell ref="A44:C44"/>
    <mergeCell ref="A46:C46"/>
  </mergeCells>
  <phoneticPr fontId="3"/>
  <printOptions horizontalCentered="1"/>
  <pageMargins left="0.39370078740157483" right="0.39370078740157483" top="0.74803149606299213" bottom="0.74803149606299213" header="0.31496062992125984" footer="0.31496062992125984"/>
  <pageSetup paperSize="9" scale="87" fitToHeight="0" orientation="portrait" r:id="rId1"/>
  <headerFooter alignWithMargins="0">
    <oddHeader>&amp;C&amp;"ＭＳ 明朝,太字"&amp;20 ６　商　　業</oddHeader>
    <oddFooter>&amp;C-28-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9C9F4-2840-4B60-A153-C49C97FAA716}">
  <sheetPr>
    <pageSetUpPr fitToPage="1"/>
  </sheetPr>
  <dimension ref="A1:I77"/>
  <sheetViews>
    <sheetView view="pageBreakPreview" zoomScale="90" zoomScaleNormal="85" zoomScaleSheetLayoutView="90" workbookViewId="0">
      <selection activeCell="A2" sqref="A2:H2"/>
    </sheetView>
  </sheetViews>
  <sheetFormatPr defaultColWidth="6.625" defaultRowHeight="15.6" customHeight="1"/>
  <cols>
    <col min="1" max="1" width="3.375" style="3" customWidth="1"/>
    <col min="2" max="2" width="2.25" style="3" customWidth="1"/>
    <col min="3" max="3" width="51.375" style="3" customWidth="1"/>
    <col min="4" max="5" width="8.75" style="3" customWidth="1"/>
    <col min="6" max="6" width="9.125" style="3" customWidth="1"/>
    <col min="7" max="7" width="8.625" style="3" customWidth="1"/>
    <col min="8" max="8" width="8.75" style="3" customWidth="1"/>
    <col min="9" max="9" width="10.625" style="3" customWidth="1"/>
    <col min="10" max="16384" width="6.625" style="3"/>
  </cols>
  <sheetData>
    <row r="1" spans="1:8" ht="15" customHeight="1">
      <c r="A1" s="1" t="s">
        <v>889</v>
      </c>
      <c r="B1" s="1"/>
      <c r="C1" s="2"/>
      <c r="D1" s="2"/>
      <c r="E1" s="2"/>
      <c r="G1" s="2"/>
    </row>
    <row r="2" spans="1:8" s="944" customFormat="1" ht="14.45" customHeight="1">
      <c r="A2" s="951"/>
      <c r="B2" s="951"/>
      <c r="C2" s="952" t="s">
        <v>840</v>
      </c>
      <c r="D2" s="952"/>
      <c r="E2" s="952"/>
      <c r="F2" s="952"/>
      <c r="G2" s="952"/>
      <c r="H2" s="952"/>
    </row>
    <row r="3" spans="1:8" s="944" customFormat="1" ht="13.5" customHeight="1">
      <c r="A3" s="899" t="s">
        <v>808</v>
      </c>
      <c r="B3" s="900"/>
      <c r="C3" s="901"/>
      <c r="D3" s="902" t="s">
        <v>809</v>
      </c>
      <c r="E3" s="902" t="s">
        <v>810</v>
      </c>
      <c r="F3" s="903" t="s">
        <v>811</v>
      </c>
      <c r="G3" s="904" t="s">
        <v>800</v>
      </c>
      <c r="H3" s="905" t="s">
        <v>73</v>
      </c>
    </row>
    <row r="4" spans="1:8" s="944" customFormat="1" ht="13.5" customHeight="1">
      <c r="A4" s="906" t="s">
        <v>856</v>
      </c>
      <c r="B4" s="907"/>
      <c r="C4" s="908"/>
      <c r="D4" s="910">
        <v>2360</v>
      </c>
      <c r="E4" s="910">
        <v>2500</v>
      </c>
      <c r="F4" s="911">
        <v>2011</v>
      </c>
      <c r="G4" s="912">
        <v>2282</v>
      </c>
      <c r="H4" s="913">
        <v>2409</v>
      </c>
    </row>
    <row r="5" spans="1:8" s="944" customFormat="1" ht="13.5" customHeight="1">
      <c r="A5" s="914"/>
      <c r="B5" s="935" t="s">
        <v>890</v>
      </c>
      <c r="C5" s="915"/>
      <c r="D5" s="916">
        <v>154</v>
      </c>
      <c r="E5" s="916">
        <v>171</v>
      </c>
      <c r="F5" s="179">
        <v>19</v>
      </c>
      <c r="G5" s="923">
        <v>16</v>
      </c>
      <c r="H5" s="915">
        <v>24</v>
      </c>
    </row>
    <row r="6" spans="1:8" ht="16.5" customHeight="1">
      <c r="A6" s="914"/>
      <c r="B6" s="924"/>
      <c r="C6" s="953" t="s">
        <v>858</v>
      </c>
      <c r="D6" s="932"/>
      <c r="E6" s="933"/>
      <c r="F6" s="926"/>
      <c r="G6" s="917" t="s">
        <v>75</v>
      </c>
      <c r="H6" s="918" t="s">
        <v>75</v>
      </c>
    </row>
    <row r="7" spans="1:8" ht="16.5" customHeight="1">
      <c r="A7" s="914"/>
      <c r="B7" s="910"/>
      <c r="C7" s="974" t="s">
        <v>891</v>
      </c>
      <c r="D7" s="925"/>
      <c r="E7" s="933"/>
      <c r="F7" s="926"/>
      <c r="G7" s="923">
        <v>16</v>
      </c>
      <c r="H7" s="915">
        <v>24</v>
      </c>
    </row>
    <row r="8" spans="1:8" s="944" customFormat="1" ht="13.5" customHeight="1">
      <c r="A8" s="914"/>
      <c r="B8" s="919" t="s">
        <v>892</v>
      </c>
      <c r="C8" s="913"/>
      <c r="D8" s="910">
        <v>208</v>
      </c>
      <c r="E8" s="916">
        <v>208</v>
      </c>
      <c r="F8" s="179">
        <v>408</v>
      </c>
      <c r="G8" s="923">
        <v>412</v>
      </c>
      <c r="H8" s="915">
        <v>338</v>
      </c>
    </row>
    <row r="9" spans="1:8" ht="16.5" customHeight="1">
      <c r="A9" s="914"/>
      <c r="B9" s="924"/>
      <c r="C9" s="953" t="s">
        <v>861</v>
      </c>
      <c r="D9" s="932"/>
      <c r="E9" s="933"/>
      <c r="F9" s="926"/>
      <c r="G9" s="923">
        <v>13</v>
      </c>
      <c r="H9" s="915">
        <v>2</v>
      </c>
    </row>
    <row r="10" spans="1:8" ht="16.5" customHeight="1">
      <c r="A10" s="914"/>
      <c r="B10" s="920"/>
      <c r="C10" s="975" t="s">
        <v>862</v>
      </c>
      <c r="D10" s="925"/>
      <c r="E10" s="933"/>
      <c r="F10" s="926"/>
      <c r="G10" s="923">
        <v>98</v>
      </c>
      <c r="H10" s="915">
        <v>39</v>
      </c>
    </row>
    <row r="11" spans="1:8" ht="16.5" customHeight="1">
      <c r="A11" s="914"/>
      <c r="B11" s="924"/>
      <c r="C11" s="975" t="s">
        <v>863</v>
      </c>
      <c r="D11" s="925"/>
      <c r="E11" s="933"/>
      <c r="F11" s="926"/>
      <c r="G11" s="923">
        <v>185</v>
      </c>
      <c r="H11" s="915">
        <v>180</v>
      </c>
    </row>
    <row r="12" spans="1:8" ht="16.5" customHeight="1">
      <c r="A12" s="914"/>
      <c r="B12" s="924"/>
      <c r="C12" s="915" t="s">
        <v>864</v>
      </c>
      <c r="D12" s="934"/>
      <c r="E12" s="933"/>
      <c r="F12" s="926"/>
      <c r="G12" s="923">
        <v>25</v>
      </c>
      <c r="H12" s="915">
        <v>37</v>
      </c>
    </row>
    <row r="13" spans="1:8" ht="16.5" customHeight="1">
      <c r="A13" s="914"/>
      <c r="B13" s="910"/>
      <c r="C13" s="975" t="s">
        <v>865</v>
      </c>
      <c r="D13" s="925"/>
      <c r="E13" s="933"/>
      <c r="F13" s="926"/>
      <c r="G13" s="923">
        <v>91</v>
      </c>
      <c r="H13" s="915">
        <v>80</v>
      </c>
    </row>
    <row r="14" spans="1:8" s="944" customFormat="1" ht="13.5" customHeight="1">
      <c r="A14" s="914"/>
      <c r="B14" s="919" t="s">
        <v>893</v>
      </c>
      <c r="C14" s="936"/>
      <c r="D14" s="910">
        <v>946</v>
      </c>
      <c r="E14" s="916">
        <v>1145</v>
      </c>
      <c r="F14" s="179">
        <v>535</v>
      </c>
      <c r="G14" s="923">
        <v>690</v>
      </c>
      <c r="H14" s="915">
        <v>792</v>
      </c>
    </row>
    <row r="15" spans="1:8" ht="16.5" customHeight="1">
      <c r="A15" s="914"/>
      <c r="B15" s="924"/>
      <c r="C15" s="953" t="s">
        <v>867</v>
      </c>
      <c r="D15" s="932"/>
      <c r="E15" s="933"/>
      <c r="F15" s="926"/>
      <c r="G15" s="923">
        <v>52</v>
      </c>
      <c r="H15" s="915">
        <v>110</v>
      </c>
    </row>
    <row r="16" spans="1:8" ht="16.5" customHeight="1">
      <c r="A16" s="914"/>
      <c r="B16" s="920"/>
      <c r="C16" s="975" t="s">
        <v>868</v>
      </c>
      <c r="D16" s="925"/>
      <c r="E16" s="933"/>
      <c r="F16" s="926"/>
      <c r="G16" s="923">
        <v>40</v>
      </c>
      <c r="H16" s="915">
        <v>32</v>
      </c>
    </row>
    <row r="17" spans="1:8" ht="16.5" customHeight="1">
      <c r="A17" s="914"/>
      <c r="B17" s="924"/>
      <c r="C17" s="975" t="s">
        <v>869</v>
      </c>
      <c r="D17" s="925"/>
      <c r="E17" s="933"/>
      <c r="F17" s="926"/>
      <c r="G17" s="923">
        <v>39</v>
      </c>
      <c r="H17" s="915">
        <v>47</v>
      </c>
    </row>
    <row r="18" spans="1:8" ht="16.5" customHeight="1">
      <c r="A18" s="914"/>
      <c r="B18" s="924"/>
      <c r="C18" s="915" t="s">
        <v>870</v>
      </c>
      <c r="D18" s="934"/>
      <c r="E18" s="933"/>
      <c r="F18" s="926"/>
      <c r="G18" s="923">
        <v>30</v>
      </c>
      <c r="H18" s="915">
        <v>35</v>
      </c>
    </row>
    <row r="19" spans="1:8" ht="16.5" customHeight="1">
      <c r="A19" s="914"/>
      <c r="B19" s="920"/>
      <c r="C19" s="975" t="s">
        <v>871</v>
      </c>
      <c r="D19" s="925"/>
      <c r="E19" s="933"/>
      <c r="F19" s="926"/>
      <c r="G19" s="923">
        <v>6</v>
      </c>
      <c r="H19" s="915">
        <v>5</v>
      </c>
    </row>
    <row r="20" spans="1:8" ht="16.5" customHeight="1">
      <c r="A20" s="914"/>
      <c r="B20" s="924"/>
      <c r="C20" s="975" t="s">
        <v>872</v>
      </c>
      <c r="D20" s="925"/>
      <c r="E20" s="933"/>
      <c r="F20" s="926"/>
      <c r="G20" s="923">
        <v>85</v>
      </c>
      <c r="H20" s="915">
        <v>90</v>
      </c>
    </row>
    <row r="21" spans="1:8" ht="16.5" customHeight="1">
      <c r="A21" s="914"/>
      <c r="B21" s="924"/>
      <c r="C21" s="915" t="s">
        <v>873</v>
      </c>
      <c r="D21" s="934"/>
      <c r="E21" s="933"/>
      <c r="F21" s="926"/>
      <c r="G21" s="923">
        <v>438</v>
      </c>
      <c r="H21" s="915">
        <v>473</v>
      </c>
    </row>
    <row r="22" spans="1:8" s="944" customFormat="1" ht="13.5" customHeight="1">
      <c r="A22" s="914"/>
      <c r="B22" s="935" t="s">
        <v>844</v>
      </c>
      <c r="C22" s="913"/>
      <c r="D22" s="910">
        <v>287</v>
      </c>
      <c r="E22" s="916">
        <v>248</v>
      </c>
      <c r="F22" s="179">
        <v>252</v>
      </c>
      <c r="G22" s="923">
        <v>305</v>
      </c>
      <c r="H22" s="915">
        <v>343</v>
      </c>
    </row>
    <row r="23" spans="1:8" ht="16.5" customHeight="1">
      <c r="A23" s="914"/>
      <c r="B23" s="924"/>
      <c r="C23" s="953" t="s">
        <v>874</v>
      </c>
      <c r="D23" s="932"/>
      <c r="E23" s="933"/>
      <c r="F23" s="926"/>
      <c r="G23" s="923">
        <v>173</v>
      </c>
      <c r="H23" s="915">
        <v>190</v>
      </c>
    </row>
    <row r="24" spans="1:8" ht="16.5" customHeight="1">
      <c r="A24" s="914"/>
      <c r="B24" s="920"/>
      <c r="C24" s="975" t="s">
        <v>875</v>
      </c>
      <c r="D24" s="925"/>
      <c r="E24" s="933"/>
      <c r="F24" s="926"/>
      <c r="G24" s="923">
        <v>9</v>
      </c>
      <c r="H24" s="915">
        <v>13</v>
      </c>
    </row>
    <row r="25" spans="1:8" ht="16.5" customHeight="1">
      <c r="A25" s="914"/>
      <c r="B25" s="924"/>
      <c r="C25" s="975" t="s">
        <v>894</v>
      </c>
      <c r="D25" s="925"/>
      <c r="E25" s="933"/>
      <c r="F25" s="926"/>
      <c r="G25" s="923">
        <v>123</v>
      </c>
      <c r="H25" s="915">
        <v>140</v>
      </c>
    </row>
    <row r="26" spans="1:8" s="944" customFormat="1" ht="13.5" customHeight="1">
      <c r="A26" s="914"/>
      <c r="B26" s="980" t="s">
        <v>895</v>
      </c>
      <c r="C26" s="981"/>
      <c r="D26" s="910">
        <f>172+593</f>
        <v>765</v>
      </c>
      <c r="E26" s="916">
        <f>296+432</f>
        <v>728</v>
      </c>
      <c r="F26" s="179">
        <v>790</v>
      </c>
      <c r="G26" s="923">
        <v>831</v>
      </c>
      <c r="H26" s="915">
        <v>859</v>
      </c>
    </row>
    <row r="27" spans="1:8" ht="16.5" customHeight="1">
      <c r="A27" s="914"/>
      <c r="B27" s="924"/>
      <c r="C27" s="953" t="s">
        <v>877</v>
      </c>
      <c r="D27" s="932"/>
      <c r="E27" s="933"/>
      <c r="F27" s="926"/>
      <c r="G27" s="923">
        <v>107</v>
      </c>
      <c r="H27" s="915">
        <v>102</v>
      </c>
    </row>
    <row r="28" spans="1:8" ht="16.5" customHeight="1">
      <c r="A28" s="914"/>
      <c r="B28" s="920"/>
      <c r="C28" s="975" t="s">
        <v>878</v>
      </c>
      <c r="D28" s="925"/>
      <c r="E28" s="933"/>
      <c r="F28" s="926"/>
      <c r="G28" s="923">
        <v>36</v>
      </c>
      <c r="H28" s="915">
        <v>15</v>
      </c>
    </row>
    <row r="29" spans="1:8" ht="16.5" customHeight="1">
      <c r="A29" s="914"/>
      <c r="B29" s="920"/>
      <c r="C29" s="975" t="s">
        <v>835</v>
      </c>
      <c r="D29" s="925"/>
      <c r="E29" s="933"/>
      <c r="F29" s="926"/>
      <c r="G29" s="923">
        <v>199</v>
      </c>
      <c r="H29" s="915">
        <v>272</v>
      </c>
    </row>
    <row r="30" spans="1:8" ht="16.5" customHeight="1">
      <c r="A30" s="914"/>
      <c r="B30" s="924"/>
      <c r="C30" s="975" t="s">
        <v>879</v>
      </c>
      <c r="D30" s="925"/>
      <c r="E30" s="933"/>
      <c r="F30" s="926"/>
      <c r="G30" s="923">
        <v>2</v>
      </c>
      <c r="H30" s="918" t="s">
        <v>75</v>
      </c>
    </row>
    <row r="31" spans="1:8" ht="16.5" customHeight="1">
      <c r="A31" s="914"/>
      <c r="B31" s="924"/>
      <c r="C31" s="915" t="s">
        <v>880</v>
      </c>
      <c r="D31" s="934"/>
      <c r="E31" s="933"/>
      <c r="F31" s="926"/>
      <c r="G31" s="923">
        <v>75</v>
      </c>
      <c r="H31" s="915">
        <v>68</v>
      </c>
    </row>
    <row r="32" spans="1:8" ht="16.5" customHeight="1">
      <c r="A32" s="914"/>
      <c r="B32" s="924"/>
      <c r="C32" s="975" t="s">
        <v>881</v>
      </c>
      <c r="D32" s="925"/>
      <c r="E32" s="933"/>
      <c r="F32" s="926"/>
      <c r="G32" s="923">
        <v>49</v>
      </c>
      <c r="H32" s="915">
        <v>68</v>
      </c>
    </row>
    <row r="33" spans="1:9" ht="16.5" customHeight="1">
      <c r="A33" s="914"/>
      <c r="B33" s="924"/>
      <c r="C33" s="915" t="s">
        <v>882</v>
      </c>
      <c r="D33" s="934"/>
      <c r="E33" s="933"/>
      <c r="F33" s="926"/>
      <c r="G33" s="923">
        <v>75</v>
      </c>
      <c r="H33" s="915">
        <v>61</v>
      </c>
    </row>
    <row r="34" spans="1:9" ht="16.5" customHeight="1">
      <c r="A34" s="914"/>
      <c r="B34" s="920"/>
      <c r="C34" s="975" t="s">
        <v>883</v>
      </c>
      <c r="D34" s="925"/>
      <c r="E34" s="933"/>
      <c r="F34" s="926"/>
      <c r="G34" s="923">
        <v>32</v>
      </c>
      <c r="H34" s="915">
        <v>44</v>
      </c>
    </row>
    <row r="35" spans="1:9" ht="16.5" customHeight="1">
      <c r="A35" s="914"/>
      <c r="B35" s="911"/>
      <c r="C35" s="974" t="s">
        <v>884</v>
      </c>
      <c r="D35" s="925"/>
      <c r="E35" s="933"/>
      <c r="F35" s="926"/>
      <c r="G35" s="923">
        <v>256</v>
      </c>
      <c r="H35" s="915">
        <v>229</v>
      </c>
    </row>
    <row r="36" spans="1:9" s="944" customFormat="1" ht="13.5" customHeight="1">
      <c r="A36" s="937"/>
      <c r="B36" s="919" t="s">
        <v>885</v>
      </c>
      <c r="C36" s="919"/>
      <c r="D36" s="977"/>
      <c r="E36" s="927"/>
      <c r="F36" s="922">
        <v>7</v>
      </c>
      <c r="G36" s="922">
        <v>28</v>
      </c>
      <c r="H36" s="935">
        <v>53</v>
      </c>
    </row>
    <row r="37" spans="1:9" ht="16.5" customHeight="1">
      <c r="A37" s="937"/>
      <c r="B37" s="924"/>
      <c r="C37" s="915" t="s">
        <v>886</v>
      </c>
      <c r="D37" s="925"/>
      <c r="E37" s="926"/>
      <c r="F37" s="926"/>
      <c r="G37" s="179">
        <v>23</v>
      </c>
      <c r="H37" s="915">
        <v>42</v>
      </c>
      <c r="I37" s="661"/>
    </row>
    <row r="38" spans="1:9" ht="16.5" customHeight="1">
      <c r="A38" s="914"/>
      <c r="B38" s="920"/>
      <c r="C38" s="975" t="s">
        <v>887</v>
      </c>
      <c r="D38" s="925"/>
      <c r="E38" s="933"/>
      <c r="F38" s="926"/>
      <c r="G38" s="917" t="s">
        <v>75</v>
      </c>
      <c r="H38" s="918" t="s">
        <v>75</v>
      </c>
    </row>
    <row r="39" spans="1:9" ht="16.5" customHeight="1">
      <c r="A39" s="938"/>
      <c r="B39" s="187"/>
      <c r="C39" s="978" t="s">
        <v>888</v>
      </c>
      <c r="D39" s="979"/>
      <c r="E39" s="941"/>
      <c r="F39" s="942"/>
      <c r="G39" s="943">
        <v>5</v>
      </c>
      <c r="H39" s="939">
        <v>11</v>
      </c>
    </row>
    <row r="40" spans="1:9" ht="14.25" customHeight="1">
      <c r="A40" s="3" t="s">
        <v>846</v>
      </c>
    </row>
    <row r="41" spans="1:9" ht="12.75" customHeight="1"/>
    <row r="42" spans="1:9" ht="15" customHeight="1">
      <c r="A42" s="1"/>
      <c r="B42" s="1"/>
      <c r="C42" s="2"/>
      <c r="D42" s="2"/>
      <c r="E42" s="2"/>
      <c r="F42" s="2"/>
    </row>
    <row r="43" spans="1:9" s="944" customFormat="1" ht="12.75" customHeight="1">
      <c r="C43" s="947"/>
      <c r="D43" s="947"/>
      <c r="E43" s="947"/>
      <c r="F43" s="947"/>
      <c r="G43" s="947"/>
      <c r="H43" s="947"/>
    </row>
    <row r="44" spans="1:9" ht="13.5" customHeight="1">
      <c r="A44" s="948"/>
      <c r="B44" s="948"/>
      <c r="C44" s="948"/>
      <c r="D44" s="949"/>
      <c r="E44" s="949"/>
      <c r="F44" s="949"/>
      <c r="G44" s="949"/>
      <c r="H44" s="949"/>
    </row>
    <row r="45" spans="1:9" ht="13.5" customHeight="1">
      <c r="A45" s="950"/>
      <c r="B45" s="950"/>
      <c r="C45" s="950"/>
      <c r="D45" s="944"/>
      <c r="E45" s="944"/>
      <c r="F45" s="944"/>
      <c r="G45" s="944"/>
      <c r="H45" s="944"/>
    </row>
    <row r="46" spans="1:9" ht="13.5" customHeight="1">
      <c r="A46" s="944"/>
      <c r="B46" s="944"/>
      <c r="C46" s="944"/>
      <c r="D46" s="945"/>
      <c r="E46" s="945"/>
      <c r="F46" s="945"/>
      <c r="G46" s="944"/>
      <c r="H46" s="945"/>
    </row>
    <row r="47" spans="1:9" ht="13.5" customHeight="1">
      <c r="A47" s="2"/>
      <c r="B47" s="944"/>
      <c r="C47" s="944"/>
      <c r="D47" s="945"/>
      <c r="E47" s="945"/>
      <c r="F47" s="945"/>
      <c r="G47" s="944"/>
      <c r="H47" s="945"/>
    </row>
    <row r="48" spans="1:9" ht="13.5" customHeight="1">
      <c r="A48" s="2"/>
      <c r="B48" s="944"/>
      <c r="C48" s="944"/>
      <c r="D48" s="945"/>
      <c r="E48" s="945"/>
      <c r="F48" s="945"/>
      <c r="G48" s="944"/>
      <c r="H48" s="945"/>
    </row>
    <row r="49" spans="1:8" ht="13.5" customHeight="1">
      <c r="A49" s="2"/>
      <c r="B49" s="944"/>
      <c r="C49" s="944"/>
      <c r="D49" s="945"/>
      <c r="E49" s="945"/>
      <c r="F49" s="945"/>
      <c r="G49" s="944"/>
      <c r="H49" s="945"/>
    </row>
    <row r="50" spans="1:8" ht="13.5" customHeight="1">
      <c r="A50" s="2"/>
      <c r="B50" s="955"/>
      <c r="C50" s="955"/>
      <c r="D50" s="945"/>
      <c r="E50" s="945"/>
      <c r="F50" s="945"/>
      <c r="G50" s="944"/>
      <c r="H50" s="945"/>
    </row>
    <row r="51" spans="1:8" ht="13.5" customHeight="1">
      <c r="A51" s="2"/>
      <c r="B51" s="944"/>
      <c r="C51" s="944"/>
      <c r="D51" s="945"/>
      <c r="E51" s="945"/>
      <c r="F51" s="945"/>
      <c r="G51" s="945"/>
      <c r="H51" s="945"/>
    </row>
    <row r="52" spans="1:8" ht="14.25" customHeight="1"/>
    <row r="53" spans="1:8" ht="12.75" customHeight="1"/>
    <row r="54" spans="1:8" ht="15" customHeight="1">
      <c r="A54" s="1"/>
      <c r="B54" s="1"/>
      <c r="C54" s="2"/>
      <c r="D54" s="2"/>
      <c r="E54" s="2"/>
      <c r="F54" s="2"/>
    </row>
    <row r="55" spans="1:8" s="944" customFormat="1" ht="13.5" customHeight="1">
      <c r="C55" s="947"/>
      <c r="D55" s="947"/>
      <c r="E55" s="947"/>
      <c r="F55" s="947"/>
      <c r="G55" s="947"/>
      <c r="H55" s="947"/>
    </row>
    <row r="56" spans="1:8" s="956" customFormat="1" ht="13.5" customHeight="1">
      <c r="A56" s="948"/>
      <c r="B56" s="948"/>
      <c r="C56" s="948"/>
      <c r="D56" s="949"/>
      <c r="E56" s="949"/>
      <c r="F56" s="949"/>
      <c r="G56" s="949"/>
      <c r="H56" s="949"/>
    </row>
    <row r="57" spans="1:8" s="956" customFormat="1" ht="13.5" customHeight="1">
      <c r="A57" s="944"/>
      <c r="B57" s="944"/>
      <c r="C57" s="944"/>
      <c r="D57" s="944"/>
      <c r="E57" s="944"/>
      <c r="F57" s="944"/>
      <c r="G57" s="944"/>
      <c r="H57" s="944"/>
    </row>
    <row r="58" spans="1:8" s="956" customFormat="1" ht="13.5" customHeight="1">
      <c r="A58" s="944"/>
      <c r="B58" s="944"/>
      <c r="C58" s="944"/>
      <c r="D58" s="957"/>
      <c r="E58" s="945"/>
      <c r="F58" s="945"/>
      <c r="G58" s="945"/>
      <c r="H58" s="945"/>
    </row>
    <row r="59" spans="1:8" s="956" customFormat="1" ht="13.5" customHeight="1">
      <c r="A59" s="944"/>
      <c r="B59" s="944"/>
      <c r="C59" s="944"/>
      <c r="D59" s="944"/>
      <c r="E59" s="944"/>
      <c r="F59" s="945"/>
      <c r="G59" s="944"/>
      <c r="H59" s="944"/>
    </row>
    <row r="60" spans="1:8" s="956" customFormat="1" ht="13.5" customHeight="1">
      <c r="A60" s="944"/>
      <c r="B60" s="944"/>
      <c r="C60" s="944"/>
      <c r="D60" s="944"/>
      <c r="E60" s="944"/>
      <c r="F60" s="945"/>
      <c r="G60" s="944"/>
      <c r="H60" s="944"/>
    </row>
    <row r="61" spans="1:8" s="956" customFormat="1" ht="13.5" customHeight="1">
      <c r="A61" s="944"/>
      <c r="B61" s="944"/>
      <c r="C61" s="944"/>
      <c r="D61" s="944"/>
      <c r="E61" s="944"/>
      <c r="F61" s="945"/>
      <c r="G61" s="944"/>
      <c r="H61" s="944"/>
    </row>
    <row r="62" spans="1:8" s="956" customFormat="1" ht="13.5" customHeight="1">
      <c r="A62" s="944"/>
      <c r="B62" s="944"/>
      <c r="C62" s="944"/>
      <c r="D62" s="944"/>
      <c r="E62" s="944"/>
      <c r="F62" s="945"/>
      <c r="G62" s="944"/>
      <c r="H62" s="944"/>
    </row>
    <row r="63" spans="1:8" s="956" customFormat="1" ht="13.5" customHeight="1">
      <c r="A63" s="944"/>
      <c r="B63" s="944"/>
      <c r="C63" s="944"/>
      <c r="D63" s="944"/>
      <c r="E63" s="944"/>
      <c r="F63" s="945"/>
      <c r="G63" s="944"/>
      <c r="H63" s="944"/>
    </row>
    <row r="64" spans="1:8" s="956" customFormat="1" ht="13.5" customHeight="1">
      <c r="A64" s="944"/>
      <c r="B64" s="944"/>
      <c r="C64" s="944"/>
      <c r="D64" s="944"/>
      <c r="E64" s="944"/>
      <c r="F64" s="944"/>
      <c r="G64" s="944"/>
      <c r="H64" s="944"/>
    </row>
    <row r="65" spans="1:8" s="956" customFormat="1" ht="13.5" customHeight="1">
      <c r="A65" s="944"/>
      <c r="B65" s="944"/>
      <c r="C65" s="944"/>
      <c r="D65" s="944"/>
      <c r="E65" s="944"/>
      <c r="F65" s="944"/>
      <c r="G65" s="944"/>
      <c r="H65" s="944"/>
    </row>
    <row r="66" spans="1:8" s="956" customFormat="1" ht="13.5" customHeight="1">
      <c r="A66" s="944"/>
      <c r="B66" s="944"/>
      <c r="C66" s="944"/>
      <c r="D66" s="944"/>
      <c r="E66" s="944"/>
      <c r="F66" s="944"/>
      <c r="G66" s="944"/>
      <c r="H66" s="944"/>
    </row>
    <row r="67" spans="1:8" s="956" customFormat="1" ht="13.5" customHeight="1">
      <c r="A67" s="944"/>
      <c r="B67" s="944"/>
      <c r="C67" s="944"/>
      <c r="D67" s="944"/>
      <c r="E67" s="944"/>
      <c r="F67" s="944"/>
      <c r="G67" s="944"/>
      <c r="H67" s="944"/>
    </row>
    <row r="68" spans="1:8" s="956" customFormat="1" ht="13.5" customHeight="1">
      <c r="A68" s="944"/>
      <c r="B68" s="944"/>
      <c r="C68" s="944"/>
      <c r="D68" s="944"/>
      <c r="E68" s="944"/>
      <c r="F68" s="944"/>
      <c r="G68" s="944"/>
      <c r="H68" s="944"/>
    </row>
    <row r="69" spans="1:8" s="956" customFormat="1" ht="13.5" customHeight="1">
      <c r="A69" s="944"/>
      <c r="B69" s="944"/>
      <c r="C69" s="944"/>
      <c r="D69" s="944"/>
      <c r="E69" s="944"/>
      <c r="F69" s="944"/>
      <c r="G69" s="944"/>
      <c r="H69" s="944"/>
    </row>
    <row r="70" spans="1:8" s="956" customFormat="1" ht="13.5" customHeight="1">
      <c r="A70" s="944"/>
      <c r="B70" s="944"/>
      <c r="C70" s="944"/>
      <c r="D70" s="944"/>
      <c r="E70" s="944"/>
      <c r="F70" s="944"/>
      <c r="G70" s="944"/>
      <c r="H70" s="944"/>
    </row>
    <row r="71" spans="1:8" s="956" customFormat="1" ht="13.5" customHeight="1">
      <c r="A71" s="944"/>
      <c r="B71" s="944"/>
      <c r="C71" s="944"/>
      <c r="D71" s="944"/>
      <c r="E71" s="944"/>
      <c r="F71" s="944"/>
      <c r="G71" s="944"/>
      <c r="H71" s="944"/>
    </row>
    <row r="72" spans="1:8" s="956" customFormat="1" ht="13.5" customHeight="1">
      <c r="A72" s="944"/>
      <c r="B72" s="944"/>
      <c r="C72" s="944"/>
      <c r="D72" s="944"/>
      <c r="E72" s="944"/>
      <c r="F72" s="944"/>
      <c r="G72" s="944"/>
      <c r="H72" s="944"/>
    </row>
    <row r="73" spans="1:8" s="956" customFormat="1" ht="13.5" customHeight="1">
      <c r="A73" s="944"/>
      <c r="B73" s="944"/>
      <c r="C73" s="944"/>
      <c r="D73" s="944"/>
      <c r="E73" s="944"/>
      <c r="F73" s="944"/>
      <c r="G73" s="944"/>
      <c r="H73" s="944"/>
    </row>
    <row r="74" spans="1:8" s="956" customFormat="1" ht="13.5" customHeight="1">
      <c r="A74" s="944"/>
      <c r="B74" s="944"/>
      <c r="C74" s="944"/>
      <c r="D74" s="944"/>
      <c r="E74" s="944"/>
      <c r="F74" s="944"/>
      <c r="G74" s="944"/>
      <c r="H74" s="944"/>
    </row>
    <row r="75" spans="1:8" s="956" customFormat="1" ht="13.5" customHeight="1">
      <c r="A75" s="944"/>
      <c r="B75" s="944"/>
      <c r="C75" s="944"/>
      <c r="D75" s="944"/>
      <c r="E75" s="944"/>
      <c r="F75" s="944"/>
      <c r="G75" s="944"/>
      <c r="H75" s="944"/>
    </row>
    <row r="76" spans="1:8" s="956" customFormat="1" ht="13.5" customHeight="1">
      <c r="A76" s="944"/>
      <c r="B76" s="958"/>
      <c r="C76" s="958"/>
      <c r="D76" s="957"/>
      <c r="E76" s="957"/>
      <c r="F76" s="944"/>
      <c r="G76" s="945"/>
      <c r="H76" s="945"/>
    </row>
    <row r="77" spans="1:8" ht="14.25" customHeight="1"/>
  </sheetData>
  <mergeCells count="10">
    <mergeCell ref="A45:C45"/>
    <mergeCell ref="B50:C50"/>
    <mergeCell ref="C55:H55"/>
    <mergeCell ref="A56:C56"/>
    <mergeCell ref="C2:H2"/>
    <mergeCell ref="A3:C3"/>
    <mergeCell ref="A4:C4"/>
    <mergeCell ref="B26:C26"/>
    <mergeCell ref="C43:H43"/>
    <mergeCell ref="A44:C44"/>
  </mergeCells>
  <phoneticPr fontId="3"/>
  <printOptions horizontalCentered="1"/>
  <pageMargins left="0.39370078740157483" right="0.39370078740157483" top="0.74803149606299213" bottom="0.74803149606299213" header="0.31496062992125984" footer="0.31496062992125984"/>
  <pageSetup paperSize="9" scale="87" fitToHeight="0" orientation="portrait" r:id="rId1"/>
  <headerFooter alignWithMargins="0">
    <oddHeader>&amp;C&amp;"ＭＳ 明朝,太字"&amp;20 ６　商　　業</oddHeader>
    <oddFooter>&amp;C-29-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82CF9-6322-4CCF-B325-13A6C439B329}">
  <sheetPr>
    <pageSetUpPr fitToPage="1"/>
  </sheetPr>
  <dimension ref="A1:L73"/>
  <sheetViews>
    <sheetView view="pageBreakPreview" topLeftCell="A34" zoomScale="90" zoomScaleNormal="100" zoomScaleSheetLayoutView="90" workbookViewId="0">
      <selection activeCell="L47" sqref="L47"/>
    </sheetView>
  </sheetViews>
  <sheetFormatPr defaultColWidth="7.5" defaultRowHeight="14.25"/>
  <cols>
    <col min="1" max="1" width="8.5" style="2" customWidth="1"/>
    <col min="2" max="2" width="7" style="2" customWidth="1"/>
    <col min="3" max="4" width="6.875" style="2" customWidth="1"/>
    <col min="5" max="5" width="8.25" style="2" customWidth="1"/>
    <col min="6" max="8" width="7.25" style="2" customWidth="1"/>
    <col min="9" max="9" width="8.375" style="2" customWidth="1"/>
    <col min="10" max="10" width="7.125" style="2" customWidth="1"/>
    <col min="11" max="11" width="6.875" style="2" customWidth="1"/>
    <col min="12" max="12" width="7" style="2" customWidth="1"/>
    <col min="13" max="16384" width="7.5" style="2"/>
  </cols>
  <sheetData>
    <row r="1" spans="1:12" ht="17.25" customHeight="1">
      <c r="A1" s="19" t="s">
        <v>86</v>
      </c>
    </row>
    <row r="2" spans="1:12" ht="14.25" customHeight="1">
      <c r="A2" s="100" t="s">
        <v>87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13.5" customHeight="1">
      <c r="A3" s="101" t="s">
        <v>88</v>
      </c>
      <c r="B3" s="102" t="s">
        <v>89</v>
      </c>
      <c r="C3" s="103"/>
      <c r="D3" s="104"/>
      <c r="E3" s="102" t="s">
        <v>90</v>
      </c>
      <c r="F3" s="103"/>
      <c r="G3" s="103"/>
      <c r="H3" s="103"/>
      <c r="I3" s="104"/>
      <c r="J3" s="101" t="s">
        <v>91</v>
      </c>
      <c r="K3" s="105" t="s">
        <v>92</v>
      </c>
      <c r="L3" s="106"/>
    </row>
    <row r="4" spans="1:12" ht="12" customHeight="1">
      <c r="A4" s="107"/>
      <c r="B4" s="108" t="s">
        <v>93</v>
      </c>
      <c r="C4" s="109" t="s">
        <v>94</v>
      </c>
      <c r="D4" s="110" t="s">
        <v>95</v>
      </c>
      <c r="E4" s="111" t="s">
        <v>93</v>
      </c>
      <c r="F4" s="112" t="s">
        <v>96</v>
      </c>
      <c r="G4" s="112" t="s">
        <v>97</v>
      </c>
      <c r="H4" s="112" t="s">
        <v>98</v>
      </c>
      <c r="I4" s="113" t="s">
        <v>99</v>
      </c>
      <c r="J4" s="107"/>
      <c r="K4" s="114"/>
      <c r="L4" s="115"/>
    </row>
    <row r="5" spans="1:12" ht="13.5" customHeight="1">
      <c r="A5" s="116"/>
      <c r="B5" s="117"/>
      <c r="C5" s="118"/>
      <c r="D5" s="119"/>
      <c r="E5" s="120"/>
      <c r="F5" s="121"/>
      <c r="G5" s="121"/>
      <c r="H5" s="121"/>
      <c r="I5" s="122" t="s">
        <v>100</v>
      </c>
      <c r="J5" s="123" t="s">
        <v>101</v>
      </c>
      <c r="K5" s="124" t="s">
        <v>102</v>
      </c>
      <c r="L5" s="125"/>
    </row>
    <row r="6" spans="1:12" ht="14.25" customHeight="1">
      <c r="A6" s="126" t="s">
        <v>103</v>
      </c>
      <c r="B6" s="127">
        <v>793</v>
      </c>
      <c r="C6" s="128"/>
      <c r="D6" s="129"/>
      <c r="E6" s="130">
        <v>4646</v>
      </c>
      <c r="F6" s="131">
        <v>2282</v>
      </c>
      <c r="G6" s="131">
        <v>2364</v>
      </c>
      <c r="H6" s="132" t="s">
        <v>104</v>
      </c>
      <c r="I6" s="133" t="s">
        <v>104</v>
      </c>
      <c r="J6" s="134"/>
      <c r="K6" s="135"/>
      <c r="L6" s="136"/>
    </row>
    <row r="7" spans="1:12" ht="14.25" customHeight="1">
      <c r="A7" s="126" t="s">
        <v>105</v>
      </c>
      <c r="B7" s="130">
        <v>908</v>
      </c>
      <c r="C7" s="137"/>
      <c r="D7" s="138"/>
      <c r="E7" s="130">
        <v>5371</v>
      </c>
      <c r="F7" s="131">
        <v>2494</v>
      </c>
      <c r="G7" s="131">
        <v>2877</v>
      </c>
      <c r="H7" s="131">
        <v>725</v>
      </c>
      <c r="I7" s="139">
        <v>15.6</v>
      </c>
      <c r="J7" s="140"/>
      <c r="K7" s="141"/>
      <c r="L7" s="142"/>
    </row>
    <row r="8" spans="1:12" ht="14.25" customHeight="1">
      <c r="A8" s="126" t="s">
        <v>106</v>
      </c>
      <c r="B8" s="130">
        <v>878</v>
      </c>
      <c r="C8" s="137"/>
      <c r="D8" s="138"/>
      <c r="E8" s="130">
        <v>5633</v>
      </c>
      <c r="F8" s="131">
        <v>2578</v>
      </c>
      <c r="G8" s="131">
        <v>3055</v>
      </c>
      <c r="H8" s="131">
        <v>262</v>
      </c>
      <c r="I8" s="139">
        <v>4.9000000000000004</v>
      </c>
      <c r="J8" s="140"/>
      <c r="K8" s="143"/>
      <c r="L8" s="144"/>
    </row>
    <row r="9" spans="1:12" ht="14.25" customHeight="1">
      <c r="A9" s="126" t="s">
        <v>107</v>
      </c>
      <c r="B9" s="130">
        <v>955</v>
      </c>
      <c r="C9" s="137"/>
      <c r="D9" s="138"/>
      <c r="E9" s="130">
        <v>5980</v>
      </c>
      <c r="F9" s="131">
        <v>2743</v>
      </c>
      <c r="G9" s="131">
        <v>3237</v>
      </c>
      <c r="H9" s="131">
        <v>347</v>
      </c>
      <c r="I9" s="139">
        <v>6.2</v>
      </c>
      <c r="J9" s="140"/>
      <c r="K9" s="141"/>
      <c r="L9" s="142"/>
    </row>
    <row r="10" spans="1:12" ht="14.25" customHeight="1">
      <c r="A10" s="126" t="s">
        <v>108</v>
      </c>
      <c r="B10" s="130">
        <v>976</v>
      </c>
      <c r="C10" s="137"/>
      <c r="D10" s="138"/>
      <c r="E10" s="130">
        <v>6033</v>
      </c>
      <c r="F10" s="131">
        <v>2884</v>
      </c>
      <c r="G10" s="131">
        <v>3149</v>
      </c>
      <c r="H10" s="131">
        <v>53</v>
      </c>
      <c r="I10" s="139">
        <v>0.9</v>
      </c>
      <c r="J10" s="140"/>
      <c r="K10" s="143"/>
      <c r="L10" s="144"/>
    </row>
    <row r="11" spans="1:12" ht="14.25" customHeight="1">
      <c r="A11" s="126" t="s">
        <v>109</v>
      </c>
      <c r="B11" s="130">
        <v>1477</v>
      </c>
      <c r="C11" s="137"/>
      <c r="D11" s="138"/>
      <c r="E11" s="130">
        <v>8444</v>
      </c>
      <c r="F11" s="131">
        <v>4105</v>
      </c>
      <c r="G11" s="131">
        <v>4339</v>
      </c>
      <c r="H11" s="131">
        <v>2411</v>
      </c>
      <c r="I11" s="139">
        <v>40</v>
      </c>
      <c r="J11" s="140"/>
      <c r="K11" s="145"/>
      <c r="L11" s="146"/>
    </row>
    <row r="12" spans="1:12" ht="14.25" customHeight="1">
      <c r="A12" s="126" t="s">
        <v>110</v>
      </c>
      <c r="B12" s="130">
        <v>1478</v>
      </c>
      <c r="C12" s="137"/>
      <c r="D12" s="138"/>
      <c r="E12" s="130">
        <v>8859</v>
      </c>
      <c r="F12" s="131">
        <v>4145</v>
      </c>
      <c r="G12" s="131">
        <v>4714</v>
      </c>
      <c r="H12" s="131">
        <v>415</v>
      </c>
      <c r="I12" s="139">
        <v>4.9000000000000004</v>
      </c>
      <c r="J12" s="140"/>
      <c r="K12" s="145"/>
      <c r="L12" s="146"/>
    </row>
    <row r="13" spans="1:12" ht="14.25" customHeight="1">
      <c r="A13" s="126" t="s">
        <v>111</v>
      </c>
      <c r="B13" s="130">
        <v>1638</v>
      </c>
      <c r="C13" s="137"/>
      <c r="D13" s="138"/>
      <c r="E13" s="130">
        <v>9561</v>
      </c>
      <c r="F13" s="131">
        <v>4413</v>
      </c>
      <c r="G13" s="131">
        <v>5148</v>
      </c>
      <c r="H13" s="131">
        <v>702</v>
      </c>
      <c r="I13" s="139">
        <v>7.9</v>
      </c>
      <c r="J13" s="140"/>
      <c r="K13" s="141"/>
      <c r="L13" s="142"/>
    </row>
    <row r="14" spans="1:12" ht="14.25" customHeight="1">
      <c r="A14" s="126" t="s">
        <v>112</v>
      </c>
      <c r="B14" s="130">
        <v>2183</v>
      </c>
      <c r="C14" s="131">
        <v>2032</v>
      </c>
      <c r="D14" s="131">
        <v>151</v>
      </c>
      <c r="E14" s="130">
        <v>10841</v>
      </c>
      <c r="F14" s="131">
        <v>5077</v>
      </c>
      <c r="G14" s="131">
        <v>5764</v>
      </c>
      <c r="H14" s="131">
        <v>1280</v>
      </c>
      <c r="I14" s="139">
        <v>13.4</v>
      </c>
      <c r="J14" s="147">
        <v>8.81</v>
      </c>
      <c r="K14" s="148">
        <v>1230.5</v>
      </c>
      <c r="L14" s="149"/>
    </row>
    <row r="15" spans="1:12" ht="14.25" customHeight="1">
      <c r="A15" s="126" t="s">
        <v>113</v>
      </c>
      <c r="B15" s="130">
        <v>3208</v>
      </c>
      <c r="C15" s="131">
        <v>3105</v>
      </c>
      <c r="D15" s="131">
        <v>103</v>
      </c>
      <c r="E15" s="130">
        <v>14324</v>
      </c>
      <c r="F15" s="131">
        <v>6730</v>
      </c>
      <c r="G15" s="131">
        <v>7594</v>
      </c>
      <c r="H15" s="131">
        <v>3483</v>
      </c>
      <c r="I15" s="139">
        <v>32.1</v>
      </c>
      <c r="J15" s="147">
        <v>8.81</v>
      </c>
      <c r="K15" s="148">
        <v>1625.9</v>
      </c>
      <c r="L15" s="149"/>
    </row>
    <row r="16" spans="1:12" ht="14.25" customHeight="1">
      <c r="A16" s="126" t="s">
        <v>114</v>
      </c>
      <c r="B16" s="130">
        <v>5511</v>
      </c>
      <c r="C16" s="131">
        <v>5370</v>
      </c>
      <c r="D16" s="131">
        <v>141</v>
      </c>
      <c r="E16" s="130">
        <v>21036</v>
      </c>
      <c r="F16" s="131">
        <v>10120</v>
      </c>
      <c r="G16" s="131">
        <v>10916</v>
      </c>
      <c r="H16" s="131">
        <v>6712</v>
      </c>
      <c r="I16" s="139">
        <v>46.9</v>
      </c>
      <c r="J16" s="147">
        <v>8.81</v>
      </c>
      <c r="K16" s="148">
        <v>2387.6999999999998</v>
      </c>
      <c r="L16" s="149"/>
    </row>
    <row r="17" spans="1:12" ht="14.25" customHeight="1">
      <c r="A17" s="126" t="s">
        <v>115</v>
      </c>
      <c r="B17" s="130">
        <v>7182</v>
      </c>
      <c r="C17" s="131">
        <v>7023</v>
      </c>
      <c r="D17" s="131">
        <v>159</v>
      </c>
      <c r="E17" s="130">
        <v>25693</v>
      </c>
      <c r="F17" s="131">
        <v>12497</v>
      </c>
      <c r="G17" s="131">
        <v>13196</v>
      </c>
      <c r="H17" s="131">
        <v>4657</v>
      </c>
      <c r="I17" s="139">
        <v>22.1</v>
      </c>
      <c r="J17" s="147">
        <v>8.81</v>
      </c>
      <c r="K17" s="148">
        <v>2916.3</v>
      </c>
      <c r="L17" s="149"/>
    </row>
    <row r="18" spans="1:12" ht="14.25" customHeight="1">
      <c r="A18" s="126" t="s">
        <v>116</v>
      </c>
      <c r="B18" s="130">
        <v>7925</v>
      </c>
      <c r="C18" s="131">
        <v>7911</v>
      </c>
      <c r="D18" s="131">
        <v>14</v>
      </c>
      <c r="E18" s="130">
        <v>26408</v>
      </c>
      <c r="F18" s="131">
        <v>12841</v>
      </c>
      <c r="G18" s="131">
        <v>13567</v>
      </c>
      <c r="H18" s="131">
        <v>715</v>
      </c>
      <c r="I18" s="139">
        <v>2.8</v>
      </c>
      <c r="J18" s="147">
        <v>8.81</v>
      </c>
      <c r="K18" s="148">
        <v>2997.5</v>
      </c>
      <c r="L18" s="149"/>
    </row>
    <row r="19" spans="1:12" ht="14.25" customHeight="1">
      <c r="A19" s="126" t="s">
        <v>117</v>
      </c>
      <c r="B19" s="130">
        <v>8259</v>
      </c>
      <c r="C19" s="131">
        <v>8255</v>
      </c>
      <c r="D19" s="131">
        <v>4</v>
      </c>
      <c r="E19" s="130">
        <v>26803</v>
      </c>
      <c r="F19" s="131">
        <v>13111</v>
      </c>
      <c r="G19" s="150">
        <v>13692</v>
      </c>
      <c r="H19" s="131">
        <v>395</v>
      </c>
      <c r="I19" s="139">
        <v>1.5</v>
      </c>
      <c r="J19" s="147">
        <v>8.81</v>
      </c>
      <c r="K19" s="148">
        <v>3042.3</v>
      </c>
      <c r="L19" s="149"/>
    </row>
    <row r="20" spans="1:12" ht="14.25" customHeight="1">
      <c r="A20" s="126" t="s">
        <v>118</v>
      </c>
      <c r="B20" s="130">
        <v>9002</v>
      </c>
      <c r="C20" s="131">
        <v>8998</v>
      </c>
      <c r="D20" s="131">
        <v>4</v>
      </c>
      <c r="E20" s="130">
        <v>27755</v>
      </c>
      <c r="F20" s="131">
        <v>13573</v>
      </c>
      <c r="G20" s="131">
        <v>14182</v>
      </c>
      <c r="H20" s="131">
        <v>952</v>
      </c>
      <c r="I20" s="139">
        <v>3.6</v>
      </c>
      <c r="J20" s="147">
        <v>8.84</v>
      </c>
      <c r="K20" s="148">
        <v>3139.7</v>
      </c>
      <c r="L20" s="149"/>
    </row>
    <row r="21" spans="1:12" ht="14.25" customHeight="1">
      <c r="A21" s="151" t="s">
        <v>119</v>
      </c>
      <c r="B21" s="152">
        <v>10070</v>
      </c>
      <c r="C21" s="153">
        <v>10064</v>
      </c>
      <c r="D21" s="154">
        <v>6</v>
      </c>
      <c r="E21" s="155">
        <v>29518</v>
      </c>
      <c r="F21" s="154">
        <v>14502</v>
      </c>
      <c r="G21" s="154">
        <v>15016</v>
      </c>
      <c r="H21" s="154">
        <v>1763</v>
      </c>
      <c r="I21" s="156">
        <v>6.4</v>
      </c>
      <c r="J21" s="157">
        <v>8.84</v>
      </c>
      <c r="K21" s="148">
        <v>3339.1</v>
      </c>
      <c r="L21" s="149"/>
    </row>
    <row r="22" spans="1:12" ht="14.25" customHeight="1">
      <c r="A22" s="158" t="s">
        <v>120</v>
      </c>
      <c r="B22" s="159">
        <v>10887</v>
      </c>
      <c r="C22" s="160">
        <v>10875</v>
      </c>
      <c r="D22" s="161">
        <v>11</v>
      </c>
      <c r="E22" s="162">
        <v>30870</v>
      </c>
      <c r="F22" s="161">
        <v>15081</v>
      </c>
      <c r="G22" s="161">
        <v>15789</v>
      </c>
      <c r="H22" s="161">
        <v>1352</v>
      </c>
      <c r="I22" s="163">
        <v>4.5999999999999996</v>
      </c>
      <c r="J22" s="164">
        <v>8.84</v>
      </c>
      <c r="K22" s="148">
        <v>3492.1</v>
      </c>
      <c r="L22" s="149"/>
    </row>
    <row r="23" spans="1:12" ht="14.25" customHeight="1">
      <c r="A23" s="165" t="s">
        <v>121</v>
      </c>
      <c r="B23" s="166">
        <v>11756</v>
      </c>
      <c r="C23" s="167">
        <v>11740</v>
      </c>
      <c r="D23" s="168">
        <v>14</v>
      </c>
      <c r="E23" s="169">
        <v>31961</v>
      </c>
      <c r="F23" s="170">
        <v>15588</v>
      </c>
      <c r="G23" s="170">
        <v>16373</v>
      </c>
      <c r="H23" s="170">
        <v>1091</v>
      </c>
      <c r="I23" s="171">
        <v>3.5</v>
      </c>
      <c r="J23" s="172">
        <v>8.84</v>
      </c>
      <c r="K23" s="148">
        <v>3615.5</v>
      </c>
      <c r="L23" s="149"/>
    </row>
    <row r="24" spans="1:12" ht="14.25" customHeight="1">
      <c r="A24" s="151" t="s">
        <v>122</v>
      </c>
      <c r="B24" s="173">
        <v>12180</v>
      </c>
      <c r="C24" s="174">
        <v>12168</v>
      </c>
      <c r="D24" s="175">
        <v>12</v>
      </c>
      <c r="E24" s="176">
        <v>32302</v>
      </c>
      <c r="F24" s="177">
        <v>15754</v>
      </c>
      <c r="G24" s="177">
        <v>16548</v>
      </c>
      <c r="H24" s="177">
        <v>341</v>
      </c>
      <c r="I24" s="178">
        <v>1.1000000000000001</v>
      </c>
      <c r="J24" s="157">
        <v>8.84</v>
      </c>
      <c r="K24" s="148">
        <v>3654.1</v>
      </c>
      <c r="L24" s="149"/>
    </row>
    <row r="25" spans="1:12" ht="14.25" customHeight="1">
      <c r="A25" s="151" t="s">
        <v>123</v>
      </c>
      <c r="B25" s="173">
        <v>12363</v>
      </c>
      <c r="C25" s="174">
        <v>12350</v>
      </c>
      <c r="D25" s="175">
        <v>13</v>
      </c>
      <c r="E25" s="176">
        <v>32118</v>
      </c>
      <c r="F25" s="177">
        <v>15573</v>
      </c>
      <c r="G25" s="177">
        <v>16545</v>
      </c>
      <c r="H25" s="179">
        <v>-184</v>
      </c>
      <c r="I25" s="180">
        <v>-0.56962000000000002</v>
      </c>
      <c r="J25" s="157">
        <v>8.81</v>
      </c>
      <c r="K25" s="148">
        <v>3645.6</v>
      </c>
      <c r="L25" s="149"/>
    </row>
    <row r="26" spans="1:12" ht="14.25" customHeight="1">
      <c r="A26" s="181" t="s">
        <v>2</v>
      </c>
      <c r="B26" s="182">
        <v>12973</v>
      </c>
      <c r="C26" s="183">
        <v>12956</v>
      </c>
      <c r="D26" s="184">
        <v>17</v>
      </c>
      <c r="E26" s="185">
        <v>31710</v>
      </c>
      <c r="F26" s="186">
        <v>15388</v>
      </c>
      <c r="G26" s="186">
        <v>16322</v>
      </c>
      <c r="H26" s="187">
        <v>-408</v>
      </c>
      <c r="I26" s="188">
        <v>-1.3</v>
      </c>
      <c r="J26" s="189">
        <v>8.81</v>
      </c>
      <c r="K26" s="190">
        <v>3599.3</v>
      </c>
      <c r="L26" s="191"/>
    </row>
    <row r="27" spans="1:12" s="3" customFormat="1" ht="13.5" customHeight="1">
      <c r="A27" s="192" t="s">
        <v>124</v>
      </c>
      <c r="B27" s="192"/>
      <c r="C27" s="192"/>
      <c r="D27" s="192"/>
      <c r="E27" s="192"/>
      <c r="F27" s="192"/>
      <c r="G27" s="192"/>
      <c r="H27" s="192"/>
      <c r="I27" s="192"/>
      <c r="J27" s="193"/>
      <c r="K27" s="193"/>
      <c r="L27" s="193"/>
    </row>
    <row r="28" spans="1:12" s="3" customFormat="1" ht="13.5" customHeight="1">
      <c r="A28" s="3" t="s">
        <v>125</v>
      </c>
    </row>
    <row r="29" spans="1:12" s="3" customFormat="1" ht="13.5" customHeight="1">
      <c r="A29" s="194" t="s">
        <v>126</v>
      </c>
      <c r="B29" s="192"/>
      <c r="C29" s="194"/>
      <c r="D29" s="194"/>
      <c r="E29" s="194"/>
      <c r="F29" s="194"/>
      <c r="G29" s="194"/>
      <c r="H29" s="194"/>
      <c r="I29" s="194"/>
    </row>
    <row r="30" spans="1:12" ht="9.75" customHeight="1">
      <c r="A30" s="195"/>
      <c r="B30" s="192"/>
      <c r="C30" s="194"/>
      <c r="D30" s="194"/>
      <c r="E30" s="194"/>
      <c r="F30" s="194"/>
      <c r="G30" s="194"/>
      <c r="H30" s="194"/>
      <c r="I30" s="194"/>
    </row>
    <row r="31" spans="1:12" ht="15" customHeight="1">
      <c r="A31" s="196" t="s">
        <v>127</v>
      </c>
      <c r="B31" s="194"/>
      <c r="C31" s="194"/>
      <c r="D31" s="194"/>
      <c r="E31" s="194"/>
      <c r="F31" s="194"/>
      <c r="G31" s="194"/>
      <c r="H31" s="194"/>
      <c r="I31" s="194"/>
    </row>
    <row r="32" spans="1:12" ht="14.25" customHeight="1">
      <c r="A32" s="197" t="s">
        <v>128</v>
      </c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</row>
    <row r="33" spans="1:12" ht="15" customHeight="1">
      <c r="A33" s="198" t="s">
        <v>129</v>
      </c>
      <c r="B33" s="199" t="s">
        <v>93</v>
      </c>
      <c r="C33" s="200" t="s">
        <v>96</v>
      </c>
      <c r="D33" s="200" t="s">
        <v>97</v>
      </c>
      <c r="E33" s="201" t="s">
        <v>129</v>
      </c>
      <c r="F33" s="199" t="s">
        <v>93</v>
      </c>
      <c r="G33" s="200" t="s">
        <v>96</v>
      </c>
      <c r="H33" s="202" t="s">
        <v>97</v>
      </c>
      <c r="I33" s="201" t="s">
        <v>129</v>
      </c>
      <c r="J33" s="199" t="s">
        <v>93</v>
      </c>
      <c r="K33" s="200" t="s">
        <v>96</v>
      </c>
      <c r="L33" s="202" t="s">
        <v>97</v>
      </c>
    </row>
    <row r="34" spans="1:12" ht="15" customHeight="1">
      <c r="A34" s="203" t="s">
        <v>130</v>
      </c>
      <c r="B34" s="204">
        <v>17931</v>
      </c>
      <c r="C34" s="205">
        <v>8513</v>
      </c>
      <c r="D34" s="205">
        <v>9418</v>
      </c>
      <c r="E34" s="206" t="s">
        <v>131</v>
      </c>
      <c r="F34" s="207">
        <v>27511</v>
      </c>
      <c r="G34" s="208">
        <v>13521</v>
      </c>
      <c r="H34" s="209">
        <v>13990</v>
      </c>
      <c r="I34" s="210" t="s">
        <v>132</v>
      </c>
      <c r="J34" s="211">
        <v>31566</v>
      </c>
      <c r="K34" s="212">
        <v>15512</v>
      </c>
      <c r="L34" s="209">
        <v>16054</v>
      </c>
    </row>
    <row r="35" spans="1:12" ht="15" customHeight="1">
      <c r="A35" s="213" t="s">
        <v>133</v>
      </c>
      <c r="B35" s="211">
        <v>19518</v>
      </c>
      <c r="C35" s="212">
        <v>9301</v>
      </c>
      <c r="D35" s="212">
        <v>10217</v>
      </c>
      <c r="E35" s="213" t="s">
        <v>134</v>
      </c>
      <c r="F35" s="214">
        <v>27651</v>
      </c>
      <c r="G35" s="212">
        <v>13543</v>
      </c>
      <c r="H35" s="209">
        <v>14108</v>
      </c>
      <c r="I35" s="210" t="s">
        <v>135</v>
      </c>
      <c r="J35" s="215">
        <v>31546</v>
      </c>
      <c r="K35" s="208">
        <v>15502</v>
      </c>
      <c r="L35" s="216">
        <v>16044</v>
      </c>
    </row>
    <row r="36" spans="1:12" ht="15" customHeight="1">
      <c r="A36" s="213" t="s">
        <v>136</v>
      </c>
      <c r="B36" s="211">
        <v>21036</v>
      </c>
      <c r="C36" s="212">
        <v>10120</v>
      </c>
      <c r="D36" s="212">
        <v>10916</v>
      </c>
      <c r="E36" s="213" t="s">
        <v>137</v>
      </c>
      <c r="F36" s="211">
        <v>27811</v>
      </c>
      <c r="G36" s="212">
        <v>13630</v>
      </c>
      <c r="H36" s="212">
        <v>14181</v>
      </c>
      <c r="I36" s="210" t="s">
        <v>138</v>
      </c>
      <c r="J36" s="215">
        <v>31683</v>
      </c>
      <c r="K36" s="208">
        <v>15589</v>
      </c>
      <c r="L36" s="209">
        <v>16094</v>
      </c>
    </row>
    <row r="37" spans="1:12" ht="15" customHeight="1">
      <c r="A37" s="213" t="s">
        <v>139</v>
      </c>
      <c r="B37" s="211">
        <v>22398</v>
      </c>
      <c r="C37" s="212">
        <v>10859</v>
      </c>
      <c r="D37" s="212">
        <v>11539</v>
      </c>
      <c r="E37" s="213" t="s">
        <v>140</v>
      </c>
      <c r="F37" s="211">
        <v>27755</v>
      </c>
      <c r="G37" s="212">
        <v>13573</v>
      </c>
      <c r="H37" s="212">
        <v>14182</v>
      </c>
      <c r="I37" s="210" t="s">
        <v>141</v>
      </c>
      <c r="J37" s="215">
        <v>31800</v>
      </c>
      <c r="K37" s="208">
        <v>15637</v>
      </c>
      <c r="L37" s="209">
        <v>16163</v>
      </c>
    </row>
    <row r="38" spans="1:12" ht="15" customHeight="1">
      <c r="A38" s="213" t="s">
        <v>142</v>
      </c>
      <c r="B38" s="211">
        <v>23391</v>
      </c>
      <c r="C38" s="212">
        <v>11425</v>
      </c>
      <c r="D38" s="212">
        <v>11966</v>
      </c>
      <c r="E38" s="213" t="s">
        <v>143</v>
      </c>
      <c r="F38" s="211">
        <v>28215</v>
      </c>
      <c r="G38" s="212">
        <v>13865</v>
      </c>
      <c r="H38" s="212">
        <v>14350</v>
      </c>
      <c r="I38" s="210" t="s">
        <v>144</v>
      </c>
      <c r="J38" s="215">
        <v>32302</v>
      </c>
      <c r="K38" s="208">
        <v>15754</v>
      </c>
      <c r="L38" s="209">
        <v>16548</v>
      </c>
    </row>
    <row r="39" spans="1:12" ht="15" customHeight="1">
      <c r="A39" s="213" t="s">
        <v>145</v>
      </c>
      <c r="B39" s="211">
        <v>24751</v>
      </c>
      <c r="C39" s="212">
        <v>12033</v>
      </c>
      <c r="D39" s="212">
        <v>12718</v>
      </c>
      <c r="E39" s="213" t="s">
        <v>146</v>
      </c>
      <c r="F39" s="211">
        <v>28541</v>
      </c>
      <c r="G39" s="212">
        <v>14028</v>
      </c>
      <c r="H39" s="212">
        <v>14513</v>
      </c>
      <c r="I39" s="210" t="s">
        <v>147</v>
      </c>
      <c r="J39" s="215">
        <v>31775</v>
      </c>
      <c r="K39" s="208">
        <v>15568</v>
      </c>
      <c r="L39" s="209">
        <v>16207</v>
      </c>
    </row>
    <row r="40" spans="1:12" ht="15" customHeight="1">
      <c r="A40" s="213" t="s">
        <v>148</v>
      </c>
      <c r="B40" s="211">
        <v>25008</v>
      </c>
      <c r="C40" s="212">
        <v>12199</v>
      </c>
      <c r="D40" s="212">
        <v>12809</v>
      </c>
      <c r="E40" s="213" t="s">
        <v>149</v>
      </c>
      <c r="F40" s="211">
        <v>28893</v>
      </c>
      <c r="G40" s="212">
        <v>14227</v>
      </c>
      <c r="H40" s="209">
        <v>14666</v>
      </c>
      <c r="I40" s="210" t="s">
        <v>150</v>
      </c>
      <c r="J40" s="215">
        <v>32785</v>
      </c>
      <c r="K40" s="208">
        <v>16023</v>
      </c>
      <c r="L40" s="209">
        <v>16762</v>
      </c>
    </row>
    <row r="41" spans="1:12" ht="15" customHeight="1">
      <c r="A41" s="213" t="s">
        <v>151</v>
      </c>
      <c r="B41" s="211">
        <v>25693</v>
      </c>
      <c r="C41" s="212">
        <v>12497</v>
      </c>
      <c r="D41" s="212">
        <v>13196</v>
      </c>
      <c r="E41" s="213" t="s">
        <v>152</v>
      </c>
      <c r="F41" s="211">
        <v>29061</v>
      </c>
      <c r="G41" s="212">
        <v>14290</v>
      </c>
      <c r="H41" s="212">
        <v>14771</v>
      </c>
      <c r="I41" s="210" t="s">
        <v>153</v>
      </c>
      <c r="J41" s="215">
        <v>32734</v>
      </c>
      <c r="K41" s="208">
        <v>16036</v>
      </c>
      <c r="L41" s="209">
        <v>16698</v>
      </c>
    </row>
    <row r="42" spans="1:12" ht="15" customHeight="1">
      <c r="A42" s="213" t="s">
        <v>154</v>
      </c>
      <c r="B42" s="211">
        <v>25902</v>
      </c>
      <c r="C42" s="212">
        <v>12661</v>
      </c>
      <c r="D42" s="212">
        <v>13241</v>
      </c>
      <c r="E42" s="213" t="s">
        <v>155</v>
      </c>
      <c r="F42" s="211">
        <v>29518</v>
      </c>
      <c r="G42" s="212">
        <v>14502</v>
      </c>
      <c r="H42" s="209">
        <v>15016</v>
      </c>
      <c r="I42" s="210" t="s">
        <v>156</v>
      </c>
      <c r="J42" s="217">
        <v>32593</v>
      </c>
      <c r="K42" s="208">
        <v>15950</v>
      </c>
      <c r="L42" s="209">
        <v>16643</v>
      </c>
    </row>
    <row r="43" spans="1:12" ht="15" customHeight="1">
      <c r="A43" s="213" t="s">
        <v>157</v>
      </c>
      <c r="B43" s="211">
        <v>26138</v>
      </c>
      <c r="C43" s="212">
        <v>12784</v>
      </c>
      <c r="D43" s="212">
        <v>13354</v>
      </c>
      <c r="E43" s="213" t="s">
        <v>158</v>
      </c>
      <c r="F43" s="217">
        <v>29876</v>
      </c>
      <c r="G43" s="208">
        <v>14694</v>
      </c>
      <c r="H43" s="209">
        <v>15182</v>
      </c>
      <c r="I43" s="210" t="s">
        <v>159</v>
      </c>
      <c r="J43" s="215">
        <v>32118</v>
      </c>
      <c r="K43" s="208">
        <v>15573</v>
      </c>
      <c r="L43" s="209">
        <v>16545</v>
      </c>
    </row>
    <row r="44" spans="1:12" ht="15" customHeight="1">
      <c r="A44" s="213" t="s">
        <v>160</v>
      </c>
      <c r="B44" s="211">
        <v>26101</v>
      </c>
      <c r="C44" s="212">
        <v>12757</v>
      </c>
      <c r="D44" s="212">
        <v>13344</v>
      </c>
      <c r="E44" s="210" t="s">
        <v>161</v>
      </c>
      <c r="F44" s="211">
        <v>30335</v>
      </c>
      <c r="G44" s="212">
        <v>14913</v>
      </c>
      <c r="H44" s="209">
        <v>15422</v>
      </c>
      <c r="I44" s="210" t="s">
        <v>162</v>
      </c>
      <c r="J44" s="215">
        <v>32641</v>
      </c>
      <c r="K44" s="208">
        <v>15893</v>
      </c>
      <c r="L44" s="209">
        <v>16748</v>
      </c>
    </row>
    <row r="45" spans="1:12" ht="15" customHeight="1">
      <c r="A45" s="213" t="s">
        <v>163</v>
      </c>
      <c r="B45" s="211">
        <v>26329</v>
      </c>
      <c r="C45" s="212">
        <v>12866</v>
      </c>
      <c r="D45" s="209">
        <v>13463</v>
      </c>
      <c r="E45" s="210" t="s">
        <v>164</v>
      </c>
      <c r="F45" s="211">
        <v>30509</v>
      </c>
      <c r="G45" s="212">
        <v>15002</v>
      </c>
      <c r="H45" s="209">
        <v>15507</v>
      </c>
      <c r="I45" s="210" t="s">
        <v>165</v>
      </c>
      <c r="J45" s="215">
        <v>32614</v>
      </c>
      <c r="K45" s="208">
        <v>15879</v>
      </c>
      <c r="L45" s="209">
        <v>16735</v>
      </c>
    </row>
    <row r="46" spans="1:12" ht="15" customHeight="1">
      <c r="A46" s="213" t="s">
        <v>166</v>
      </c>
      <c r="B46" s="217">
        <v>26408</v>
      </c>
      <c r="C46" s="208">
        <v>12841</v>
      </c>
      <c r="D46" s="212">
        <v>13567</v>
      </c>
      <c r="E46" s="210" t="s">
        <v>167</v>
      </c>
      <c r="F46" s="217">
        <v>30564</v>
      </c>
      <c r="G46" s="208">
        <v>14996</v>
      </c>
      <c r="H46" s="209">
        <v>15568</v>
      </c>
      <c r="I46" s="210" t="s">
        <v>168</v>
      </c>
      <c r="J46" s="217">
        <v>32612</v>
      </c>
      <c r="K46" s="208">
        <v>15901</v>
      </c>
      <c r="L46" s="209">
        <v>16711</v>
      </c>
    </row>
    <row r="47" spans="1:12" ht="15" customHeight="1">
      <c r="A47" s="213" t="s">
        <v>169</v>
      </c>
      <c r="B47" s="211">
        <v>26360</v>
      </c>
      <c r="C47" s="212">
        <v>12946</v>
      </c>
      <c r="D47" s="209">
        <v>13414</v>
      </c>
      <c r="E47" s="210" t="s">
        <v>170</v>
      </c>
      <c r="F47" s="211">
        <v>30870</v>
      </c>
      <c r="G47" s="212">
        <v>15081</v>
      </c>
      <c r="H47" s="209">
        <v>15789</v>
      </c>
      <c r="I47" s="210" t="s">
        <v>171</v>
      </c>
      <c r="J47" s="217">
        <v>32356</v>
      </c>
      <c r="K47" s="208">
        <v>15796</v>
      </c>
      <c r="L47" s="209">
        <v>16560</v>
      </c>
    </row>
    <row r="48" spans="1:12" ht="15" customHeight="1">
      <c r="A48" s="213" t="s">
        <v>172</v>
      </c>
      <c r="B48" s="211">
        <v>26294</v>
      </c>
      <c r="C48" s="212">
        <v>12977</v>
      </c>
      <c r="D48" s="209">
        <v>13317</v>
      </c>
      <c r="E48" s="210" t="s">
        <v>173</v>
      </c>
      <c r="F48" s="211">
        <v>30929</v>
      </c>
      <c r="G48" s="212">
        <v>15172</v>
      </c>
      <c r="H48" s="209">
        <v>15757</v>
      </c>
      <c r="I48" s="210" t="s">
        <v>174</v>
      </c>
      <c r="J48" s="217">
        <v>31710</v>
      </c>
      <c r="K48" s="208">
        <v>15388</v>
      </c>
      <c r="L48" s="209">
        <v>16322</v>
      </c>
    </row>
    <row r="49" spans="1:12" ht="15" customHeight="1">
      <c r="A49" s="213" t="s">
        <v>175</v>
      </c>
      <c r="B49" s="211">
        <v>26504</v>
      </c>
      <c r="C49" s="212">
        <v>13047</v>
      </c>
      <c r="D49" s="209">
        <v>13457</v>
      </c>
      <c r="E49" s="210" t="s">
        <v>176</v>
      </c>
      <c r="F49" s="211">
        <v>31289</v>
      </c>
      <c r="G49" s="212">
        <v>15377</v>
      </c>
      <c r="H49" s="209">
        <v>15912</v>
      </c>
      <c r="I49" s="210" t="s">
        <v>72</v>
      </c>
      <c r="J49" s="214">
        <v>31972</v>
      </c>
      <c r="K49" s="208">
        <v>15650</v>
      </c>
      <c r="L49" s="216">
        <v>16322</v>
      </c>
    </row>
    <row r="50" spans="1:12" ht="15" customHeight="1">
      <c r="A50" s="213" t="s">
        <v>177</v>
      </c>
      <c r="B50" s="211">
        <v>26597</v>
      </c>
      <c r="C50" s="212">
        <v>13107</v>
      </c>
      <c r="D50" s="212">
        <v>13490</v>
      </c>
      <c r="E50" s="210" t="s">
        <v>178</v>
      </c>
      <c r="F50" s="211">
        <v>31290</v>
      </c>
      <c r="G50" s="212">
        <v>15389</v>
      </c>
      <c r="H50" s="209">
        <v>15901</v>
      </c>
      <c r="I50" s="218" t="s">
        <v>79</v>
      </c>
      <c r="J50" s="219">
        <v>31808</v>
      </c>
      <c r="K50" s="220">
        <v>15560</v>
      </c>
      <c r="L50" s="221">
        <v>16248</v>
      </c>
    </row>
    <row r="51" spans="1:12" ht="15" customHeight="1">
      <c r="A51" s="213" t="s">
        <v>179</v>
      </c>
      <c r="B51" s="211">
        <v>26803</v>
      </c>
      <c r="C51" s="212">
        <v>13111</v>
      </c>
      <c r="D51" s="212">
        <v>13692</v>
      </c>
      <c r="E51" s="210" t="s">
        <v>180</v>
      </c>
      <c r="F51" s="211">
        <v>31395</v>
      </c>
      <c r="G51" s="212">
        <v>15409</v>
      </c>
      <c r="H51" s="209">
        <v>15986</v>
      </c>
      <c r="I51" s="218" t="s">
        <v>84</v>
      </c>
      <c r="J51" s="219">
        <v>31801</v>
      </c>
      <c r="K51" s="220">
        <v>15514</v>
      </c>
      <c r="L51" s="221">
        <v>16287</v>
      </c>
    </row>
    <row r="52" spans="1:12" ht="15" customHeight="1">
      <c r="A52" s="206" t="s">
        <v>181</v>
      </c>
      <c r="B52" s="222">
        <v>27057</v>
      </c>
      <c r="C52" s="223">
        <v>13267</v>
      </c>
      <c r="D52" s="224">
        <v>13790</v>
      </c>
      <c r="E52" s="225" t="s">
        <v>182</v>
      </c>
      <c r="F52" s="226">
        <v>31961</v>
      </c>
      <c r="G52" s="224">
        <v>15588</v>
      </c>
      <c r="H52" s="227">
        <v>16373</v>
      </c>
      <c r="I52" s="228" t="s">
        <v>83</v>
      </c>
      <c r="J52" s="229">
        <v>31649</v>
      </c>
      <c r="K52" s="230">
        <v>15454</v>
      </c>
      <c r="L52" s="231">
        <v>16195</v>
      </c>
    </row>
    <row r="53" spans="1:12" ht="15" customHeight="1">
      <c r="A53" s="232" t="s">
        <v>183</v>
      </c>
      <c r="B53" s="194"/>
      <c r="C53" s="194"/>
      <c r="D53" s="194"/>
      <c r="E53" s="194"/>
      <c r="F53" s="194"/>
      <c r="G53" s="194"/>
      <c r="H53" s="194"/>
    </row>
    <row r="54" spans="1:12" s="3" customFormat="1" ht="13.5" customHeight="1">
      <c r="A54" s="194" t="s">
        <v>184</v>
      </c>
      <c r="B54" s="194"/>
      <c r="C54" s="194"/>
      <c r="D54" s="194"/>
      <c r="E54" s="194"/>
      <c r="F54" s="194"/>
      <c r="G54" s="194"/>
      <c r="H54" s="194"/>
      <c r="I54" s="2"/>
      <c r="J54" s="2"/>
      <c r="K54" s="2"/>
      <c r="L54" s="2"/>
    </row>
    <row r="55" spans="1:12" s="3" customFormat="1" ht="13.5" customHeight="1">
      <c r="A55" s="194" t="s">
        <v>185</v>
      </c>
      <c r="B55" s="194"/>
      <c r="C55" s="194"/>
      <c r="D55" s="194"/>
      <c r="E55" s="2"/>
      <c r="F55" s="2"/>
      <c r="G55" s="2"/>
      <c r="H55" s="2"/>
      <c r="I55" s="2"/>
      <c r="J55" s="2"/>
      <c r="K55" s="2"/>
      <c r="L55" s="2"/>
    </row>
    <row r="56" spans="1:12" s="3" customFormat="1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70" ht="14.25" customHeight="1"/>
    <row r="73" ht="14.25" customHeight="1"/>
  </sheetData>
  <mergeCells count="36">
    <mergeCell ref="K26:L26"/>
    <mergeCell ref="A32:L32"/>
    <mergeCell ref="K20:L20"/>
    <mergeCell ref="K21:L21"/>
    <mergeCell ref="K22:L22"/>
    <mergeCell ref="K23:L23"/>
    <mergeCell ref="K24:L24"/>
    <mergeCell ref="K25:L25"/>
    <mergeCell ref="K14:L14"/>
    <mergeCell ref="K15:L15"/>
    <mergeCell ref="K16:L16"/>
    <mergeCell ref="K17:L17"/>
    <mergeCell ref="K18:L18"/>
    <mergeCell ref="K19:L19"/>
    <mergeCell ref="K8:L8"/>
    <mergeCell ref="K9:L9"/>
    <mergeCell ref="K10:L10"/>
    <mergeCell ref="K11:L11"/>
    <mergeCell ref="K12:L12"/>
    <mergeCell ref="K13:L13"/>
    <mergeCell ref="F4:F5"/>
    <mergeCell ref="G4:G5"/>
    <mergeCell ref="H4:H5"/>
    <mergeCell ref="K5:L5"/>
    <mergeCell ref="K6:L6"/>
    <mergeCell ref="K7:L7"/>
    <mergeCell ref="A2:L2"/>
    <mergeCell ref="A3:A5"/>
    <mergeCell ref="B3:D3"/>
    <mergeCell ref="E3:I3"/>
    <mergeCell ref="J3:J4"/>
    <mergeCell ref="K3:L4"/>
    <mergeCell ref="B4:B5"/>
    <mergeCell ref="C4:C5"/>
    <mergeCell ref="D4:D5"/>
    <mergeCell ref="E4:E5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3" orientation="portrait" r:id="rId1"/>
  <headerFooter alignWithMargins="0">
    <oddHeader>&amp;C&amp;"ＭＳ 明朝,太字"&amp;20 ２　人　　口</oddHeader>
    <oddFooter>&amp;C-3-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81D87-EEC6-4C08-BDC2-719909037CD5}">
  <sheetPr>
    <pageSetUpPr fitToPage="1"/>
  </sheetPr>
  <dimension ref="A1:I58"/>
  <sheetViews>
    <sheetView view="pageBreakPreview" zoomScale="90" zoomScaleNormal="85" zoomScaleSheetLayoutView="90" workbookViewId="0">
      <selection activeCell="A2" sqref="A2:H2"/>
    </sheetView>
  </sheetViews>
  <sheetFormatPr defaultColWidth="6.625" defaultRowHeight="15.6" customHeight="1"/>
  <cols>
    <col min="1" max="1" width="3.25" style="3" customWidth="1"/>
    <col min="2" max="2" width="2.25" style="3" customWidth="1"/>
    <col min="3" max="3" width="52" style="3" customWidth="1"/>
    <col min="4" max="4" width="8.25" style="3" customWidth="1"/>
    <col min="5" max="5" width="8.375" style="3" customWidth="1"/>
    <col min="6" max="6" width="8.25" style="3" customWidth="1"/>
    <col min="7" max="7" width="8.625" style="3" customWidth="1"/>
    <col min="8" max="8" width="8.25" style="3" customWidth="1"/>
    <col min="9" max="9" width="10.625" style="3" customWidth="1"/>
    <col min="10" max="16384" width="6.625" style="3"/>
  </cols>
  <sheetData>
    <row r="1" spans="1:9" ht="16.5" customHeight="1">
      <c r="A1" s="1" t="s">
        <v>896</v>
      </c>
      <c r="B1" s="1"/>
      <c r="C1" s="2"/>
      <c r="D1" s="2"/>
      <c r="E1" s="2"/>
      <c r="F1" s="2"/>
    </row>
    <row r="2" spans="1:9" s="944" customFormat="1" ht="14.45" customHeight="1">
      <c r="A2" s="951"/>
      <c r="B2" s="951"/>
      <c r="C2" s="952" t="s">
        <v>848</v>
      </c>
      <c r="D2" s="952"/>
      <c r="E2" s="952"/>
      <c r="F2" s="952"/>
      <c r="G2" s="952"/>
      <c r="H2" s="952"/>
    </row>
    <row r="3" spans="1:9" s="944" customFormat="1" ht="15" customHeight="1">
      <c r="A3" s="899" t="s">
        <v>808</v>
      </c>
      <c r="B3" s="900"/>
      <c r="C3" s="901"/>
      <c r="D3" s="904" t="s">
        <v>849</v>
      </c>
      <c r="E3" s="902" t="s">
        <v>850</v>
      </c>
      <c r="F3" s="903" t="s">
        <v>851</v>
      </c>
      <c r="G3" s="904" t="s">
        <v>123</v>
      </c>
      <c r="H3" s="905" t="s">
        <v>2</v>
      </c>
      <c r="I3" s="914"/>
    </row>
    <row r="4" spans="1:9" s="944" customFormat="1" ht="15" customHeight="1">
      <c r="A4" s="906" t="s">
        <v>856</v>
      </c>
      <c r="B4" s="907"/>
      <c r="C4" s="908"/>
      <c r="D4" s="982">
        <v>5037</v>
      </c>
      <c r="E4" s="909">
        <v>5496</v>
      </c>
      <c r="F4" s="960">
        <v>4288</v>
      </c>
      <c r="G4" s="961">
        <v>53459</v>
      </c>
      <c r="H4" s="962">
        <v>54441</v>
      </c>
    </row>
    <row r="5" spans="1:9" s="944" customFormat="1" ht="15" customHeight="1">
      <c r="A5" s="914"/>
      <c r="B5" s="921" t="s">
        <v>890</v>
      </c>
      <c r="C5" s="915"/>
      <c r="D5" s="965">
        <v>474</v>
      </c>
      <c r="E5" s="916">
        <v>427</v>
      </c>
      <c r="F5" s="485" t="s">
        <v>802</v>
      </c>
      <c r="G5" s="964" t="s">
        <v>853</v>
      </c>
      <c r="H5" s="918" t="s">
        <v>802</v>
      </c>
    </row>
    <row r="6" spans="1:9" ht="16.5" customHeight="1">
      <c r="A6" s="914"/>
      <c r="B6" s="924"/>
      <c r="C6" s="953" t="s">
        <v>858</v>
      </c>
      <c r="D6" s="932"/>
      <c r="E6" s="933"/>
      <c r="F6" s="926"/>
      <c r="G6" s="917" t="s">
        <v>75</v>
      </c>
      <c r="H6" s="918" t="s">
        <v>75</v>
      </c>
    </row>
    <row r="7" spans="1:9" ht="16.5" customHeight="1">
      <c r="A7" s="914"/>
      <c r="B7" s="910"/>
      <c r="C7" s="974" t="s">
        <v>891</v>
      </c>
      <c r="D7" s="925"/>
      <c r="E7" s="933"/>
      <c r="F7" s="926"/>
      <c r="G7" s="964" t="s">
        <v>853</v>
      </c>
      <c r="H7" s="918" t="s">
        <v>853</v>
      </c>
    </row>
    <row r="8" spans="1:9" s="944" customFormat="1" ht="15" customHeight="1">
      <c r="A8" s="914"/>
      <c r="B8" s="922" t="s">
        <v>892</v>
      </c>
      <c r="C8" s="913"/>
      <c r="D8" s="965">
        <v>278</v>
      </c>
      <c r="E8" s="916">
        <v>360</v>
      </c>
      <c r="F8" s="916">
        <v>696</v>
      </c>
      <c r="G8" s="179">
        <v>8597</v>
      </c>
      <c r="H8" s="915">
        <v>5237</v>
      </c>
    </row>
    <row r="9" spans="1:9" ht="16.5" customHeight="1">
      <c r="A9" s="914"/>
      <c r="B9" s="924"/>
      <c r="C9" s="953" t="s">
        <v>861</v>
      </c>
      <c r="D9" s="932"/>
      <c r="E9" s="933"/>
      <c r="F9" s="926"/>
      <c r="G9" s="923">
        <v>156</v>
      </c>
      <c r="H9" s="918" t="s">
        <v>853</v>
      </c>
    </row>
    <row r="10" spans="1:9" ht="16.5" customHeight="1">
      <c r="A10" s="914"/>
      <c r="B10" s="920"/>
      <c r="C10" s="975" t="s">
        <v>862</v>
      </c>
      <c r="D10" s="925"/>
      <c r="E10" s="933"/>
      <c r="F10" s="926"/>
      <c r="G10" s="923">
        <v>2687</v>
      </c>
      <c r="H10" s="915">
        <v>1190</v>
      </c>
    </row>
    <row r="11" spans="1:9" ht="16.5" customHeight="1">
      <c r="A11" s="914"/>
      <c r="B11" s="924"/>
      <c r="C11" s="975" t="s">
        <v>863</v>
      </c>
      <c r="D11" s="925"/>
      <c r="E11" s="933"/>
      <c r="F11" s="926"/>
      <c r="G11" s="923">
        <v>3753</v>
      </c>
      <c r="H11" s="915">
        <v>2500</v>
      </c>
    </row>
    <row r="12" spans="1:9" ht="16.5" customHeight="1">
      <c r="A12" s="914"/>
      <c r="B12" s="924"/>
      <c r="C12" s="915" t="s">
        <v>864</v>
      </c>
      <c r="D12" s="934"/>
      <c r="E12" s="933"/>
      <c r="F12" s="926"/>
      <c r="G12" s="923">
        <v>814</v>
      </c>
      <c r="H12" s="918" t="s">
        <v>853</v>
      </c>
    </row>
    <row r="13" spans="1:9" ht="16.5" customHeight="1">
      <c r="A13" s="914"/>
      <c r="B13" s="910"/>
      <c r="C13" s="975" t="s">
        <v>865</v>
      </c>
      <c r="D13" s="925"/>
      <c r="E13" s="933"/>
      <c r="F13" s="926"/>
      <c r="G13" s="923">
        <v>1186</v>
      </c>
      <c r="H13" s="915">
        <v>947</v>
      </c>
    </row>
    <row r="14" spans="1:9" s="944" customFormat="1" ht="15" customHeight="1">
      <c r="A14" s="914"/>
      <c r="B14" s="920" t="s">
        <v>893</v>
      </c>
      <c r="C14" s="915"/>
      <c r="D14" s="931">
        <v>1500</v>
      </c>
      <c r="E14" s="916">
        <v>1683</v>
      </c>
      <c r="F14" s="916">
        <v>733</v>
      </c>
      <c r="G14" s="179">
        <v>11415</v>
      </c>
      <c r="H14" s="915">
        <v>12066</v>
      </c>
    </row>
    <row r="15" spans="1:9" ht="16.5" customHeight="1">
      <c r="A15" s="914"/>
      <c r="B15" s="924"/>
      <c r="C15" s="953" t="s">
        <v>867</v>
      </c>
      <c r="D15" s="932"/>
      <c r="E15" s="933"/>
      <c r="F15" s="926"/>
      <c r="G15" s="964" t="s">
        <v>853</v>
      </c>
      <c r="H15" s="915">
        <v>5362</v>
      </c>
    </row>
    <row r="16" spans="1:9" ht="16.5" customHeight="1">
      <c r="A16" s="914"/>
      <c r="B16" s="920"/>
      <c r="C16" s="975" t="s">
        <v>868</v>
      </c>
      <c r="D16" s="925"/>
      <c r="E16" s="933"/>
      <c r="F16" s="926"/>
      <c r="G16" s="923">
        <v>1295</v>
      </c>
      <c r="H16" s="918" t="s">
        <v>853</v>
      </c>
    </row>
    <row r="17" spans="1:8" ht="16.5" customHeight="1">
      <c r="A17" s="914"/>
      <c r="B17" s="924"/>
      <c r="C17" s="975" t="s">
        <v>869</v>
      </c>
      <c r="D17" s="925"/>
      <c r="E17" s="933"/>
      <c r="F17" s="926"/>
      <c r="G17" s="923">
        <v>869</v>
      </c>
      <c r="H17" s="915">
        <v>935</v>
      </c>
    </row>
    <row r="18" spans="1:8" ht="16.5" customHeight="1">
      <c r="A18" s="914"/>
      <c r="B18" s="924"/>
      <c r="C18" s="915" t="s">
        <v>870</v>
      </c>
      <c r="D18" s="934"/>
      <c r="E18" s="933"/>
      <c r="F18" s="926"/>
      <c r="G18" s="923">
        <v>745</v>
      </c>
      <c r="H18" s="915">
        <v>515</v>
      </c>
    </row>
    <row r="19" spans="1:8" ht="16.5" customHeight="1">
      <c r="A19" s="914"/>
      <c r="B19" s="920"/>
      <c r="C19" s="975" t="s">
        <v>871</v>
      </c>
      <c r="D19" s="925"/>
      <c r="E19" s="933"/>
      <c r="F19" s="926"/>
      <c r="G19" s="964" t="s">
        <v>853</v>
      </c>
      <c r="H19" s="918" t="s">
        <v>853</v>
      </c>
    </row>
    <row r="20" spans="1:8" ht="16.5" customHeight="1">
      <c r="A20" s="914"/>
      <c r="B20" s="924"/>
      <c r="C20" s="975" t="s">
        <v>872</v>
      </c>
      <c r="D20" s="925"/>
      <c r="E20" s="933"/>
      <c r="F20" s="926"/>
      <c r="G20" s="923">
        <v>887</v>
      </c>
      <c r="H20" s="915">
        <v>814</v>
      </c>
    </row>
    <row r="21" spans="1:8" ht="16.5" customHeight="1">
      <c r="A21" s="914"/>
      <c r="B21" s="911"/>
      <c r="C21" s="915" t="s">
        <v>873</v>
      </c>
      <c r="D21" s="934"/>
      <c r="E21" s="933"/>
      <c r="F21" s="926"/>
      <c r="G21" s="923">
        <v>6057</v>
      </c>
      <c r="H21" s="915">
        <v>4062</v>
      </c>
    </row>
    <row r="22" spans="1:8" s="944" customFormat="1" ht="15" customHeight="1">
      <c r="A22" s="914"/>
      <c r="B22" s="922" t="s">
        <v>897</v>
      </c>
      <c r="C22" s="910"/>
      <c r="D22" s="931">
        <v>909</v>
      </c>
      <c r="E22" s="916">
        <v>907</v>
      </c>
      <c r="F22" s="916">
        <v>815</v>
      </c>
      <c r="G22" s="179">
        <v>10825</v>
      </c>
      <c r="H22" s="915">
        <v>14774</v>
      </c>
    </row>
    <row r="23" spans="1:8" ht="16.5" customHeight="1">
      <c r="A23" s="914"/>
      <c r="B23" s="924"/>
      <c r="C23" s="953" t="s">
        <v>874</v>
      </c>
      <c r="D23" s="932"/>
      <c r="E23" s="933"/>
      <c r="F23" s="926"/>
      <c r="G23" s="923">
        <v>5572</v>
      </c>
      <c r="H23" s="915">
        <v>9866</v>
      </c>
    </row>
    <row r="24" spans="1:8" ht="16.5" customHeight="1">
      <c r="A24" s="914"/>
      <c r="B24" s="920"/>
      <c r="C24" s="975" t="s">
        <v>875</v>
      </c>
      <c r="D24" s="925"/>
      <c r="E24" s="933"/>
      <c r="F24" s="926"/>
      <c r="G24" s="923">
        <v>293</v>
      </c>
      <c r="H24" s="915">
        <v>307</v>
      </c>
    </row>
    <row r="25" spans="1:8" ht="16.5" customHeight="1">
      <c r="A25" s="914"/>
      <c r="B25" s="924"/>
      <c r="C25" s="975" t="s">
        <v>894</v>
      </c>
      <c r="D25" s="925"/>
      <c r="E25" s="933"/>
      <c r="F25" s="926"/>
      <c r="G25" s="923">
        <v>4960</v>
      </c>
      <c r="H25" s="915">
        <v>4601</v>
      </c>
    </row>
    <row r="26" spans="1:8" s="944" customFormat="1" ht="15" customHeight="1">
      <c r="A26" s="914"/>
      <c r="B26" s="983" t="s">
        <v>895</v>
      </c>
      <c r="C26" s="984"/>
      <c r="D26" s="179">
        <v>1877</v>
      </c>
      <c r="E26" s="916">
        <v>2119</v>
      </c>
      <c r="F26" s="964" t="s">
        <v>802</v>
      </c>
      <c r="G26" s="964" t="s">
        <v>853</v>
      </c>
      <c r="H26" s="918" t="s">
        <v>802</v>
      </c>
    </row>
    <row r="27" spans="1:8" ht="16.5" customHeight="1">
      <c r="A27" s="914"/>
      <c r="B27" s="924"/>
      <c r="C27" s="953" t="s">
        <v>877</v>
      </c>
      <c r="D27" s="932"/>
      <c r="E27" s="933"/>
      <c r="F27" s="926"/>
      <c r="G27" s="923">
        <v>3056</v>
      </c>
      <c r="H27" s="915">
        <v>2853</v>
      </c>
    </row>
    <row r="28" spans="1:8" ht="16.5" customHeight="1">
      <c r="A28" s="914"/>
      <c r="B28" s="920"/>
      <c r="C28" s="975" t="s">
        <v>878</v>
      </c>
      <c r="D28" s="925"/>
      <c r="E28" s="933"/>
      <c r="F28" s="926"/>
      <c r="G28" s="923">
        <v>118</v>
      </c>
      <c r="H28" s="918" t="s">
        <v>802</v>
      </c>
    </row>
    <row r="29" spans="1:8" ht="16.5" customHeight="1">
      <c r="A29" s="914"/>
      <c r="B29" s="920"/>
      <c r="C29" s="975" t="s">
        <v>835</v>
      </c>
      <c r="D29" s="925"/>
      <c r="E29" s="933"/>
      <c r="F29" s="926"/>
      <c r="G29" s="923">
        <v>5523</v>
      </c>
      <c r="H29" s="915">
        <v>6166</v>
      </c>
    </row>
    <row r="30" spans="1:8" ht="16.5" customHeight="1">
      <c r="A30" s="914"/>
      <c r="B30" s="924"/>
      <c r="C30" s="975" t="s">
        <v>879</v>
      </c>
      <c r="D30" s="925"/>
      <c r="E30" s="933"/>
      <c r="F30" s="926"/>
      <c r="G30" s="964" t="s">
        <v>853</v>
      </c>
      <c r="H30" s="918" t="s">
        <v>75</v>
      </c>
    </row>
    <row r="31" spans="1:8" ht="16.5" customHeight="1">
      <c r="A31" s="914"/>
      <c r="B31" s="924"/>
      <c r="C31" s="915" t="s">
        <v>880</v>
      </c>
      <c r="D31" s="934"/>
      <c r="E31" s="933"/>
      <c r="F31" s="926"/>
      <c r="G31" s="923">
        <v>3274</v>
      </c>
      <c r="H31" s="915">
        <v>2169</v>
      </c>
    </row>
    <row r="32" spans="1:8" ht="16.5" customHeight="1">
      <c r="A32" s="914"/>
      <c r="B32" s="924"/>
      <c r="C32" s="975" t="s">
        <v>881</v>
      </c>
      <c r="D32" s="925"/>
      <c r="E32" s="933"/>
      <c r="F32" s="926"/>
      <c r="G32" s="964" t="s">
        <v>853</v>
      </c>
      <c r="H32" s="915">
        <v>998</v>
      </c>
    </row>
    <row r="33" spans="1:8" ht="16.5" customHeight="1">
      <c r="A33" s="914"/>
      <c r="B33" s="924"/>
      <c r="C33" s="915" t="s">
        <v>882</v>
      </c>
      <c r="D33" s="934"/>
      <c r="E33" s="933"/>
      <c r="F33" s="926"/>
      <c r="G33" s="923">
        <v>2474</v>
      </c>
      <c r="H33" s="915">
        <v>1583</v>
      </c>
    </row>
    <row r="34" spans="1:8" ht="16.5" customHeight="1">
      <c r="A34" s="914"/>
      <c r="B34" s="920"/>
      <c r="C34" s="975" t="s">
        <v>883</v>
      </c>
      <c r="D34" s="925"/>
      <c r="E34" s="933"/>
      <c r="F34" s="926"/>
      <c r="G34" s="923">
        <v>396</v>
      </c>
      <c r="H34" s="915">
        <v>496</v>
      </c>
    </row>
    <row r="35" spans="1:8" ht="16.5" customHeight="1">
      <c r="A35" s="914"/>
      <c r="B35" s="911"/>
      <c r="C35" s="975" t="s">
        <v>884</v>
      </c>
      <c r="D35" s="925"/>
      <c r="E35" s="933"/>
      <c r="F35" s="926"/>
      <c r="G35" s="923">
        <v>6401</v>
      </c>
      <c r="H35" s="915">
        <v>6315</v>
      </c>
    </row>
    <row r="36" spans="1:8" s="944" customFormat="1" ht="15" customHeight="1">
      <c r="A36" s="937"/>
      <c r="B36" s="919" t="s">
        <v>898</v>
      </c>
      <c r="C36" s="936"/>
      <c r="D36" s="985" t="s">
        <v>853</v>
      </c>
      <c r="E36" s="985" t="s">
        <v>853</v>
      </c>
      <c r="F36" s="485">
        <v>7</v>
      </c>
      <c r="G36" s="986">
        <v>432</v>
      </c>
      <c r="H36" s="987">
        <v>1032</v>
      </c>
    </row>
    <row r="37" spans="1:8" ht="16.5" customHeight="1">
      <c r="A37" s="937"/>
      <c r="B37" s="924"/>
      <c r="C37" s="913" t="s">
        <v>886</v>
      </c>
      <c r="D37" s="988"/>
      <c r="E37" s="989"/>
      <c r="F37" s="926"/>
      <c r="G37" s="964" t="s">
        <v>853</v>
      </c>
      <c r="H37" s="918" t="s">
        <v>802</v>
      </c>
    </row>
    <row r="38" spans="1:8" ht="16.5" customHeight="1">
      <c r="A38" s="914"/>
      <c r="B38" s="920"/>
      <c r="C38" s="975" t="s">
        <v>887</v>
      </c>
      <c r="D38" s="925"/>
      <c r="E38" s="933"/>
      <c r="F38" s="926"/>
      <c r="G38" s="917" t="s">
        <v>75</v>
      </c>
      <c r="H38" s="918" t="s">
        <v>75</v>
      </c>
    </row>
    <row r="39" spans="1:8" ht="16.5" customHeight="1">
      <c r="A39" s="938"/>
      <c r="B39" s="187"/>
      <c r="C39" s="978" t="s">
        <v>888</v>
      </c>
      <c r="D39" s="979"/>
      <c r="E39" s="941"/>
      <c r="F39" s="942"/>
      <c r="G39" s="990" t="s">
        <v>853</v>
      </c>
      <c r="H39" s="991" t="s">
        <v>802</v>
      </c>
    </row>
    <row r="40" spans="1:8" ht="15" customHeight="1">
      <c r="A40" s="3" t="s">
        <v>854</v>
      </c>
    </row>
    <row r="41" spans="1:8" s="956" customFormat="1" ht="15" customHeight="1">
      <c r="A41" s="968"/>
      <c r="B41" s="968"/>
      <c r="C41" s="968"/>
      <c r="D41" s="969"/>
      <c r="E41" s="969"/>
      <c r="F41" s="969"/>
      <c r="G41" s="970"/>
      <c r="H41" s="970"/>
    </row>
    <row r="42" spans="1:8" s="956" customFormat="1" ht="15" customHeight="1">
      <c r="A42" s="968"/>
      <c r="B42" s="968"/>
      <c r="C42" s="968"/>
      <c r="D42" s="969"/>
      <c r="E42" s="969"/>
      <c r="F42" s="969"/>
      <c r="G42" s="969"/>
      <c r="H42" s="969"/>
    </row>
    <row r="43" spans="1:8" s="956" customFormat="1" ht="15" customHeight="1">
      <c r="A43" s="968"/>
      <c r="B43" s="968"/>
      <c r="C43" s="968"/>
      <c r="D43" s="969"/>
      <c r="E43" s="969"/>
      <c r="F43" s="969"/>
      <c r="G43" s="970"/>
      <c r="H43" s="970"/>
    </row>
    <row r="44" spans="1:8" s="956" customFormat="1" ht="15" customHeight="1">
      <c r="A44" s="968"/>
      <c r="B44" s="968"/>
      <c r="C44" s="968"/>
      <c r="D44" s="969"/>
      <c r="E44" s="969"/>
      <c r="F44" s="969"/>
      <c r="G44" s="971"/>
      <c r="H44" s="971"/>
    </row>
    <row r="45" spans="1:8" s="956" customFormat="1" ht="15" customHeight="1">
      <c r="A45" s="968"/>
      <c r="B45" s="968"/>
      <c r="C45" s="968"/>
      <c r="D45" s="969"/>
      <c r="E45" s="969"/>
      <c r="F45" s="969"/>
      <c r="G45" s="970"/>
      <c r="H45" s="970"/>
    </row>
    <row r="46" spans="1:8" s="956" customFormat="1" ht="15" customHeight="1">
      <c r="A46" s="968"/>
      <c r="B46" s="968"/>
      <c r="C46" s="968"/>
      <c r="D46" s="969"/>
      <c r="E46" s="969"/>
      <c r="F46" s="969"/>
      <c r="G46" s="970"/>
      <c r="H46" s="970"/>
    </row>
    <row r="47" spans="1:8" s="956" customFormat="1" ht="15" customHeight="1">
      <c r="A47" s="968"/>
      <c r="B47" s="968"/>
      <c r="C47" s="968"/>
      <c r="D47" s="969"/>
      <c r="E47" s="969"/>
      <c r="F47" s="969"/>
      <c r="G47" s="969"/>
      <c r="H47" s="969"/>
    </row>
    <row r="48" spans="1:8" ht="15" customHeight="1">
      <c r="A48" s="968"/>
      <c r="B48" s="968"/>
      <c r="C48" s="968"/>
      <c r="D48" s="969"/>
      <c r="E48" s="969"/>
      <c r="F48" s="969"/>
      <c r="G48" s="970"/>
      <c r="H48" s="970"/>
    </row>
    <row r="49" spans="1:8" ht="15" customHeight="1">
      <c r="A49" s="968"/>
      <c r="B49" s="968"/>
      <c r="C49" s="968"/>
      <c r="D49" s="969"/>
      <c r="E49" s="969"/>
      <c r="F49" s="969"/>
      <c r="G49" s="970"/>
      <c r="H49" s="970"/>
    </row>
    <row r="50" spans="1:8" ht="15" customHeight="1">
      <c r="A50" s="968"/>
      <c r="B50" s="968"/>
      <c r="C50" s="968"/>
      <c r="D50" s="969"/>
      <c r="E50" s="969"/>
      <c r="F50" s="969"/>
      <c r="G50" s="970"/>
      <c r="H50" s="970"/>
    </row>
    <row r="51" spans="1:8" ht="15" customHeight="1">
      <c r="A51" s="968"/>
      <c r="B51" s="968"/>
      <c r="C51" s="968"/>
      <c r="D51" s="969"/>
      <c r="E51" s="969"/>
      <c r="F51" s="969"/>
      <c r="G51" s="970"/>
      <c r="H51" s="970"/>
    </row>
    <row r="52" spans="1:8" ht="15" customHeight="1">
      <c r="A52" s="968"/>
      <c r="B52" s="968"/>
      <c r="C52" s="968"/>
      <c r="D52" s="969"/>
      <c r="E52" s="969"/>
      <c r="F52" s="969"/>
      <c r="G52" s="970"/>
      <c r="H52" s="970"/>
    </row>
    <row r="53" spans="1:8" ht="15" customHeight="1">
      <c r="A53" s="968"/>
      <c r="B53" s="968"/>
      <c r="C53" s="968"/>
      <c r="D53" s="969"/>
      <c r="E53" s="969"/>
      <c r="F53" s="969"/>
      <c r="G53" s="970"/>
      <c r="H53" s="970"/>
    </row>
    <row r="54" spans="1:8" ht="15" customHeight="1">
      <c r="A54" s="968"/>
      <c r="B54" s="968"/>
      <c r="C54" s="968"/>
      <c r="D54" s="969"/>
      <c r="E54" s="969"/>
      <c r="F54" s="969"/>
      <c r="G54" s="970"/>
      <c r="H54" s="970"/>
    </row>
    <row r="55" spans="1:8" ht="15" customHeight="1">
      <c r="A55" s="968"/>
      <c r="B55" s="968"/>
      <c r="C55" s="968"/>
      <c r="D55" s="969"/>
      <c r="E55" s="969"/>
      <c r="F55" s="969"/>
      <c r="G55" s="970"/>
      <c r="H55" s="970"/>
    </row>
    <row r="56" spans="1:8" ht="15" customHeight="1">
      <c r="A56" s="968"/>
      <c r="B56" s="968"/>
      <c r="C56" s="968"/>
      <c r="D56" s="969"/>
      <c r="E56" s="969"/>
      <c r="F56" s="969"/>
      <c r="G56" s="970"/>
      <c r="H56" s="970"/>
    </row>
    <row r="57" spans="1:8" ht="15" customHeight="1">
      <c r="A57" s="968"/>
      <c r="B57" s="968"/>
      <c r="C57" s="968"/>
      <c r="D57" s="972"/>
      <c r="E57" s="969"/>
      <c r="F57" s="969"/>
      <c r="G57" s="971"/>
      <c r="H57" s="971"/>
    </row>
    <row r="58" spans="1:8" ht="15.75" customHeight="1"/>
  </sheetData>
  <mergeCells count="4">
    <mergeCell ref="C2:H2"/>
    <mergeCell ref="A3:C3"/>
    <mergeCell ref="A4:C4"/>
    <mergeCell ref="B26:C26"/>
  </mergeCells>
  <phoneticPr fontId="3"/>
  <printOptions horizontalCentered="1"/>
  <pageMargins left="0.39370078740157483" right="0.39370078740157483" top="0.74803149606299213" bottom="0.74803149606299213" header="0.31496062992125984" footer="0.31496062992125984"/>
  <pageSetup paperSize="9" scale="88" fitToHeight="0" orientation="portrait" r:id="rId1"/>
  <headerFooter alignWithMargins="0">
    <oddHeader>&amp;C&amp;"ＭＳ 明朝,太字"&amp;20 ６　商　　業</oddHeader>
    <oddFooter>&amp;C-30-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D2B8D-11A0-47A3-8C35-582AF13C4124}">
  <sheetPr>
    <pageSetUpPr fitToPage="1"/>
  </sheetPr>
  <dimension ref="A1:H58"/>
  <sheetViews>
    <sheetView view="pageBreakPreview" zoomScale="90" zoomScaleNormal="85" zoomScaleSheetLayoutView="90" workbookViewId="0">
      <selection activeCell="A2" sqref="A2:H2"/>
    </sheetView>
  </sheetViews>
  <sheetFormatPr defaultColWidth="6.625" defaultRowHeight="15.6" customHeight="1"/>
  <cols>
    <col min="1" max="1" width="3.25" style="3" customWidth="1"/>
    <col min="2" max="2" width="2.25" style="3" customWidth="1"/>
    <col min="3" max="3" width="51.75" style="3" customWidth="1"/>
    <col min="4" max="4" width="8.5" style="3" customWidth="1"/>
    <col min="5" max="6" width="8.75" style="3" customWidth="1"/>
    <col min="7" max="7" width="8.25" style="3" customWidth="1"/>
    <col min="8" max="8" width="8.375" style="3" customWidth="1"/>
    <col min="9" max="9" width="10.625" style="3" customWidth="1"/>
    <col min="10" max="16384" width="6.625" style="3"/>
  </cols>
  <sheetData>
    <row r="1" spans="1:8" ht="15" customHeight="1">
      <c r="A1" s="1" t="s">
        <v>899</v>
      </c>
      <c r="B1" s="1"/>
      <c r="C1" s="2"/>
      <c r="D1" s="2"/>
      <c r="E1" s="2"/>
      <c r="F1" s="2"/>
    </row>
    <row r="2" spans="1:8" s="944" customFormat="1" ht="15" customHeight="1">
      <c r="A2" s="951"/>
      <c r="B2" s="951"/>
      <c r="C2" s="952" t="s">
        <v>900</v>
      </c>
      <c r="D2" s="952"/>
      <c r="E2" s="952"/>
      <c r="F2" s="952"/>
      <c r="G2" s="952"/>
      <c r="H2" s="952"/>
    </row>
    <row r="3" spans="1:8" ht="15" customHeight="1">
      <c r="A3" s="899" t="s">
        <v>808</v>
      </c>
      <c r="B3" s="900"/>
      <c r="C3" s="901"/>
      <c r="D3" s="902" t="s">
        <v>809</v>
      </c>
      <c r="E3" s="902" t="s">
        <v>810</v>
      </c>
      <c r="F3" s="902" t="s">
        <v>811</v>
      </c>
      <c r="G3" s="903" t="s">
        <v>800</v>
      </c>
      <c r="H3" s="905" t="s">
        <v>73</v>
      </c>
    </row>
    <row r="4" spans="1:8" ht="15.75" customHeight="1">
      <c r="A4" s="906" t="s">
        <v>856</v>
      </c>
      <c r="B4" s="907"/>
      <c r="C4" s="908"/>
      <c r="D4" s="909">
        <v>60452</v>
      </c>
      <c r="E4" s="910">
        <v>61095</v>
      </c>
      <c r="F4" s="960">
        <v>61118</v>
      </c>
      <c r="G4" s="912">
        <v>62223</v>
      </c>
      <c r="H4" s="913">
        <v>73065</v>
      </c>
    </row>
    <row r="5" spans="1:8" s="956" customFormat="1" ht="17.25" customHeight="1">
      <c r="A5" s="937" t="s">
        <v>901</v>
      </c>
      <c r="B5" s="935" t="s">
        <v>902</v>
      </c>
      <c r="C5" s="915"/>
      <c r="D5" s="964">
        <v>8277</v>
      </c>
      <c r="E5" s="916">
        <v>9111</v>
      </c>
      <c r="F5" s="964" t="s">
        <v>802</v>
      </c>
      <c r="G5" s="964" t="s">
        <v>802</v>
      </c>
      <c r="H5" s="918" t="s">
        <v>802</v>
      </c>
    </row>
    <row r="6" spans="1:8" ht="16.5" customHeight="1">
      <c r="A6" s="914"/>
      <c r="B6" s="924"/>
      <c r="C6" s="953" t="s">
        <v>858</v>
      </c>
      <c r="D6" s="932"/>
      <c r="E6" s="933"/>
      <c r="F6" s="926"/>
      <c r="G6" s="964" t="s">
        <v>75</v>
      </c>
      <c r="H6" s="918" t="s">
        <v>75</v>
      </c>
    </row>
    <row r="7" spans="1:8" ht="16.5" customHeight="1">
      <c r="A7" s="914"/>
      <c r="B7" s="910"/>
      <c r="C7" s="974" t="s">
        <v>891</v>
      </c>
      <c r="D7" s="925"/>
      <c r="E7" s="933"/>
      <c r="F7" s="926"/>
      <c r="G7" s="964" t="s">
        <v>802</v>
      </c>
      <c r="H7" s="918" t="s">
        <v>802</v>
      </c>
    </row>
    <row r="8" spans="1:8" s="956" customFormat="1" ht="16.5" customHeight="1">
      <c r="A8" s="992"/>
      <c r="B8" s="935" t="s">
        <v>903</v>
      </c>
      <c r="C8" s="915"/>
      <c r="D8" s="964">
        <v>7810</v>
      </c>
      <c r="E8" s="916">
        <v>8780</v>
      </c>
      <c r="F8" s="485">
        <v>14404</v>
      </c>
      <c r="G8" s="923">
        <v>13784</v>
      </c>
      <c r="H8" s="918">
        <v>13021</v>
      </c>
    </row>
    <row r="9" spans="1:8" ht="16.5" customHeight="1">
      <c r="A9" s="914"/>
      <c r="B9" s="924"/>
      <c r="C9" s="953" t="s">
        <v>861</v>
      </c>
      <c r="D9" s="932"/>
      <c r="E9" s="933"/>
      <c r="F9" s="926"/>
      <c r="G9" s="923">
        <v>445</v>
      </c>
      <c r="H9" s="918" t="s">
        <v>802</v>
      </c>
    </row>
    <row r="10" spans="1:8" ht="16.5" customHeight="1">
      <c r="A10" s="914"/>
      <c r="B10" s="920"/>
      <c r="C10" s="975" t="s">
        <v>862</v>
      </c>
      <c r="D10" s="925"/>
      <c r="E10" s="933"/>
      <c r="F10" s="926"/>
      <c r="G10" s="923">
        <v>3477</v>
      </c>
      <c r="H10" s="915">
        <v>1974</v>
      </c>
    </row>
    <row r="11" spans="1:8" ht="16.5" customHeight="1">
      <c r="A11" s="914"/>
      <c r="B11" s="924"/>
      <c r="C11" s="975" t="s">
        <v>863</v>
      </c>
      <c r="D11" s="925"/>
      <c r="E11" s="933"/>
      <c r="F11" s="926"/>
      <c r="G11" s="923">
        <v>5086</v>
      </c>
      <c r="H11" s="915">
        <v>5968</v>
      </c>
    </row>
    <row r="12" spans="1:8" ht="16.5" customHeight="1">
      <c r="A12" s="914"/>
      <c r="B12" s="924"/>
      <c r="C12" s="915" t="s">
        <v>864</v>
      </c>
      <c r="D12" s="934"/>
      <c r="E12" s="933"/>
      <c r="F12" s="926"/>
      <c r="G12" s="923">
        <v>1258</v>
      </c>
      <c r="H12" s="918" t="s">
        <v>802</v>
      </c>
    </row>
    <row r="13" spans="1:8" ht="16.5" customHeight="1">
      <c r="A13" s="914"/>
      <c r="B13" s="910"/>
      <c r="C13" s="975" t="s">
        <v>865</v>
      </c>
      <c r="D13" s="925"/>
      <c r="E13" s="933"/>
      <c r="F13" s="926"/>
      <c r="G13" s="923">
        <v>3518</v>
      </c>
      <c r="H13" s="915">
        <v>2813</v>
      </c>
    </row>
    <row r="14" spans="1:8" s="956" customFormat="1" ht="13.5" customHeight="1">
      <c r="A14" s="992"/>
      <c r="B14" s="935" t="s">
        <v>904</v>
      </c>
      <c r="C14" s="915"/>
      <c r="D14" s="993">
        <v>11839</v>
      </c>
      <c r="E14" s="916">
        <v>13356</v>
      </c>
      <c r="F14" s="964">
        <v>5816</v>
      </c>
      <c r="G14" s="179">
        <v>6064</v>
      </c>
      <c r="H14" s="918">
        <v>12294</v>
      </c>
    </row>
    <row r="15" spans="1:8" ht="16.5" customHeight="1">
      <c r="A15" s="914"/>
      <c r="B15" s="924"/>
      <c r="C15" s="953" t="s">
        <v>867</v>
      </c>
      <c r="D15" s="932"/>
      <c r="E15" s="933"/>
      <c r="F15" s="926"/>
      <c r="G15" s="964" t="s">
        <v>802</v>
      </c>
      <c r="H15" s="915">
        <v>5829</v>
      </c>
    </row>
    <row r="16" spans="1:8" ht="16.5" customHeight="1">
      <c r="A16" s="914"/>
      <c r="B16" s="920"/>
      <c r="C16" s="975" t="s">
        <v>868</v>
      </c>
      <c r="D16" s="925"/>
      <c r="E16" s="933"/>
      <c r="F16" s="926"/>
      <c r="G16" s="923">
        <v>493</v>
      </c>
      <c r="H16" s="918" t="s">
        <v>802</v>
      </c>
    </row>
    <row r="17" spans="1:8" ht="16.5" customHeight="1">
      <c r="A17" s="914"/>
      <c r="B17" s="924"/>
      <c r="C17" s="975" t="s">
        <v>869</v>
      </c>
      <c r="D17" s="925"/>
      <c r="E17" s="933"/>
      <c r="F17" s="926"/>
      <c r="G17" s="923">
        <v>309</v>
      </c>
      <c r="H17" s="915">
        <v>796</v>
      </c>
    </row>
    <row r="18" spans="1:8" ht="16.5" customHeight="1">
      <c r="A18" s="914"/>
      <c r="B18" s="924"/>
      <c r="C18" s="915" t="s">
        <v>870</v>
      </c>
      <c r="D18" s="934"/>
      <c r="E18" s="933"/>
      <c r="F18" s="926"/>
      <c r="G18" s="923">
        <v>261</v>
      </c>
      <c r="H18" s="915">
        <v>270</v>
      </c>
    </row>
    <row r="19" spans="1:8" ht="16.5" customHeight="1">
      <c r="A19" s="914"/>
      <c r="B19" s="920"/>
      <c r="C19" s="975" t="s">
        <v>871</v>
      </c>
      <c r="D19" s="925"/>
      <c r="E19" s="933"/>
      <c r="F19" s="926"/>
      <c r="G19" s="964" t="s">
        <v>802</v>
      </c>
      <c r="H19" s="918" t="s">
        <v>802</v>
      </c>
    </row>
    <row r="20" spans="1:8" ht="16.5" customHeight="1">
      <c r="A20" s="914"/>
      <c r="B20" s="924"/>
      <c r="C20" s="975" t="s">
        <v>872</v>
      </c>
      <c r="D20" s="925"/>
      <c r="E20" s="933"/>
      <c r="F20" s="926"/>
      <c r="G20" s="923">
        <v>496</v>
      </c>
      <c r="H20" s="915">
        <v>551</v>
      </c>
    </row>
    <row r="21" spans="1:8" ht="16.5" customHeight="1">
      <c r="A21" s="914"/>
      <c r="B21" s="924"/>
      <c r="C21" s="915" t="s">
        <v>873</v>
      </c>
      <c r="D21" s="934"/>
      <c r="E21" s="933"/>
      <c r="F21" s="926"/>
      <c r="G21" s="923">
        <v>3540</v>
      </c>
      <c r="H21" s="915">
        <v>4379</v>
      </c>
    </row>
    <row r="22" spans="1:8" s="956" customFormat="1" ht="13.5" customHeight="1">
      <c r="A22" s="992"/>
      <c r="B22" s="935" t="s">
        <v>905</v>
      </c>
      <c r="C22" s="936"/>
      <c r="D22" s="964">
        <v>2328</v>
      </c>
      <c r="E22" s="916">
        <v>1380</v>
      </c>
      <c r="F22" s="485">
        <v>8781</v>
      </c>
      <c r="G22" s="923">
        <v>9096</v>
      </c>
      <c r="H22" s="918">
        <v>9582</v>
      </c>
    </row>
    <row r="23" spans="1:8" ht="16.5" customHeight="1">
      <c r="A23" s="914"/>
      <c r="B23" s="924"/>
      <c r="C23" s="915" t="s">
        <v>874</v>
      </c>
      <c r="D23" s="932"/>
      <c r="E23" s="933"/>
      <c r="F23" s="926"/>
      <c r="G23" s="923">
        <v>1103</v>
      </c>
      <c r="H23" s="915">
        <v>877</v>
      </c>
    </row>
    <row r="24" spans="1:8" ht="16.5" customHeight="1">
      <c r="A24" s="914"/>
      <c r="B24" s="920"/>
      <c r="C24" s="975" t="s">
        <v>875</v>
      </c>
      <c r="D24" s="925"/>
      <c r="E24" s="933"/>
      <c r="F24" s="926"/>
      <c r="G24" s="923">
        <v>990</v>
      </c>
      <c r="H24" s="915">
        <v>1363</v>
      </c>
    </row>
    <row r="25" spans="1:8" ht="16.5" customHeight="1">
      <c r="A25" s="914"/>
      <c r="B25" s="924"/>
      <c r="C25" s="975" t="s">
        <v>894</v>
      </c>
      <c r="D25" s="925"/>
      <c r="E25" s="933"/>
      <c r="F25" s="926"/>
      <c r="G25" s="923">
        <v>7003</v>
      </c>
      <c r="H25" s="915">
        <v>7342</v>
      </c>
    </row>
    <row r="26" spans="1:8" s="956" customFormat="1" ht="15" customHeight="1">
      <c r="A26" s="992"/>
      <c r="B26" s="983" t="s">
        <v>895</v>
      </c>
      <c r="C26" s="994"/>
      <c r="D26" s="993">
        <f>9350+20848</f>
        <v>30198</v>
      </c>
      <c r="E26" s="916">
        <f>17564+10904</f>
        <v>28468</v>
      </c>
      <c r="F26" s="964" t="s">
        <v>802</v>
      </c>
      <c r="G26" s="964" t="s">
        <v>802</v>
      </c>
      <c r="H26" s="918" t="s">
        <v>802</v>
      </c>
    </row>
    <row r="27" spans="1:8" ht="16.5" customHeight="1">
      <c r="A27" s="914"/>
      <c r="B27" s="924"/>
      <c r="C27" s="915" t="s">
        <v>877</v>
      </c>
      <c r="D27" s="932"/>
      <c r="E27" s="933"/>
      <c r="F27" s="926"/>
      <c r="G27" s="923">
        <v>10050</v>
      </c>
      <c r="H27" s="915">
        <v>9910</v>
      </c>
    </row>
    <row r="28" spans="1:8" ht="16.5" customHeight="1">
      <c r="A28" s="914"/>
      <c r="B28" s="920"/>
      <c r="C28" s="975" t="s">
        <v>878</v>
      </c>
      <c r="D28" s="925"/>
      <c r="E28" s="933"/>
      <c r="F28" s="926"/>
      <c r="G28" s="923">
        <v>388</v>
      </c>
      <c r="H28" s="918" t="s">
        <v>802</v>
      </c>
    </row>
    <row r="29" spans="1:8" ht="16.5" customHeight="1">
      <c r="A29" s="914"/>
      <c r="B29" s="920"/>
      <c r="C29" s="975" t="s">
        <v>835</v>
      </c>
      <c r="D29" s="925"/>
      <c r="E29" s="933"/>
      <c r="F29" s="926"/>
      <c r="G29" s="923">
        <v>4599</v>
      </c>
      <c r="H29" s="915">
        <v>7523</v>
      </c>
    </row>
    <row r="30" spans="1:8" ht="16.5" customHeight="1">
      <c r="A30" s="914"/>
      <c r="B30" s="924"/>
      <c r="C30" s="975" t="s">
        <v>879</v>
      </c>
      <c r="D30" s="925"/>
      <c r="E30" s="933"/>
      <c r="F30" s="926"/>
      <c r="G30" s="964" t="s">
        <v>802</v>
      </c>
      <c r="H30" s="918" t="s">
        <v>75</v>
      </c>
    </row>
    <row r="31" spans="1:8" ht="16.5" customHeight="1">
      <c r="A31" s="914"/>
      <c r="B31" s="924"/>
      <c r="C31" s="915" t="s">
        <v>880</v>
      </c>
      <c r="D31" s="934"/>
      <c r="E31" s="933"/>
      <c r="F31" s="926"/>
      <c r="G31" s="917" t="s">
        <v>75</v>
      </c>
      <c r="H31" s="918" t="s">
        <v>75</v>
      </c>
    </row>
    <row r="32" spans="1:8" ht="16.5" customHeight="1">
      <c r="A32" s="914"/>
      <c r="B32" s="924"/>
      <c r="C32" s="975" t="s">
        <v>881</v>
      </c>
      <c r="D32" s="925"/>
      <c r="E32" s="933"/>
      <c r="F32" s="926"/>
      <c r="G32" s="964" t="s">
        <v>802</v>
      </c>
      <c r="H32" s="915">
        <v>2062</v>
      </c>
    </row>
    <row r="33" spans="1:8" ht="16.5" customHeight="1">
      <c r="A33" s="914"/>
      <c r="B33" s="924"/>
      <c r="C33" s="915" t="s">
        <v>882</v>
      </c>
      <c r="D33" s="934"/>
      <c r="E33" s="933"/>
      <c r="F33" s="926"/>
      <c r="G33" s="923">
        <v>4903</v>
      </c>
      <c r="H33" s="915">
        <v>5164</v>
      </c>
    </row>
    <row r="34" spans="1:8" ht="16.5" customHeight="1">
      <c r="A34" s="914"/>
      <c r="B34" s="920"/>
      <c r="C34" s="975" t="s">
        <v>883</v>
      </c>
      <c r="D34" s="925"/>
      <c r="E34" s="933"/>
      <c r="F34" s="926"/>
      <c r="G34" s="923">
        <v>399</v>
      </c>
      <c r="H34" s="915">
        <v>558</v>
      </c>
    </row>
    <row r="35" spans="1:8" ht="16.5" customHeight="1">
      <c r="A35" s="914"/>
      <c r="B35" s="911"/>
      <c r="C35" s="975" t="s">
        <v>884</v>
      </c>
      <c r="D35" s="925"/>
      <c r="E35" s="933"/>
      <c r="F35" s="926"/>
      <c r="G35" s="923">
        <v>11001</v>
      </c>
      <c r="H35" s="915">
        <v>11700</v>
      </c>
    </row>
    <row r="36" spans="1:8" s="956" customFormat="1" ht="15" customHeight="1">
      <c r="A36" s="992"/>
      <c r="B36" s="919" t="s">
        <v>906</v>
      </c>
      <c r="C36" s="936"/>
      <c r="D36" s="995" t="s">
        <v>802</v>
      </c>
      <c r="E36" s="485" t="s">
        <v>853</v>
      </c>
      <c r="F36" s="485" t="s">
        <v>853</v>
      </c>
      <c r="G36" s="485" t="s">
        <v>104</v>
      </c>
      <c r="H36" s="918" t="s">
        <v>75</v>
      </c>
    </row>
    <row r="37" spans="1:8" ht="16.5" customHeight="1">
      <c r="A37" s="937"/>
      <c r="B37" s="924"/>
      <c r="C37" s="913" t="s">
        <v>886</v>
      </c>
      <c r="D37" s="925"/>
      <c r="E37" s="926"/>
      <c r="F37" s="926"/>
      <c r="G37" s="996" t="s">
        <v>75</v>
      </c>
      <c r="H37" s="997" t="s">
        <v>75</v>
      </c>
    </row>
    <row r="38" spans="1:8" ht="16.5" customHeight="1">
      <c r="A38" s="914"/>
      <c r="B38" s="920"/>
      <c r="C38" s="975" t="s">
        <v>887</v>
      </c>
      <c r="D38" s="925"/>
      <c r="E38" s="933"/>
      <c r="F38" s="926"/>
      <c r="G38" s="917" t="s">
        <v>75</v>
      </c>
      <c r="H38" s="918" t="s">
        <v>75</v>
      </c>
    </row>
    <row r="39" spans="1:8" ht="16.5" customHeight="1">
      <c r="A39" s="938"/>
      <c r="B39" s="187"/>
      <c r="C39" s="978" t="s">
        <v>888</v>
      </c>
      <c r="D39" s="979"/>
      <c r="E39" s="941"/>
      <c r="F39" s="942"/>
      <c r="G39" s="998" t="s">
        <v>75</v>
      </c>
      <c r="H39" s="991" t="s">
        <v>75</v>
      </c>
    </row>
    <row r="40" spans="1:8" s="956" customFormat="1" ht="15" customHeight="1">
      <c r="A40" s="3" t="s">
        <v>907</v>
      </c>
      <c r="B40" s="3"/>
      <c r="C40" s="48"/>
      <c r="D40" s="3"/>
      <c r="E40" s="3"/>
      <c r="F40" s="3"/>
      <c r="G40" s="3"/>
      <c r="H40" s="3"/>
    </row>
    <row r="41" spans="1:8" s="956" customFormat="1" ht="15" customHeight="1">
      <c r="A41" s="968"/>
      <c r="B41" s="968"/>
      <c r="C41" s="968"/>
      <c r="D41" s="969"/>
      <c r="E41" s="969"/>
      <c r="F41" s="969"/>
      <c r="G41" s="970"/>
      <c r="H41" s="970"/>
    </row>
    <row r="42" spans="1:8" s="956" customFormat="1" ht="15" customHeight="1">
      <c r="A42" s="968"/>
      <c r="B42" s="968"/>
      <c r="C42" s="968"/>
      <c r="D42" s="969"/>
      <c r="E42" s="969"/>
      <c r="F42" s="969"/>
      <c r="G42" s="969"/>
      <c r="H42" s="969"/>
    </row>
    <row r="43" spans="1:8" s="956" customFormat="1" ht="15" customHeight="1">
      <c r="A43" s="968"/>
      <c r="B43" s="968"/>
      <c r="C43" s="968"/>
      <c r="D43" s="969"/>
      <c r="E43" s="969"/>
      <c r="F43" s="969"/>
      <c r="G43" s="970"/>
      <c r="H43" s="970"/>
    </row>
    <row r="44" spans="1:8" s="956" customFormat="1" ht="15" customHeight="1">
      <c r="A44" s="968"/>
      <c r="B44" s="968"/>
      <c r="C44" s="968"/>
      <c r="D44" s="969"/>
      <c r="E44" s="969"/>
      <c r="F44" s="969"/>
      <c r="G44" s="971"/>
      <c r="H44" s="971"/>
    </row>
    <row r="45" spans="1:8" s="956" customFormat="1" ht="15" customHeight="1">
      <c r="A45" s="968"/>
      <c r="B45" s="968"/>
      <c r="C45" s="968"/>
      <c r="D45" s="969"/>
      <c r="E45" s="969"/>
      <c r="F45" s="969"/>
      <c r="G45" s="970"/>
      <c r="H45" s="970"/>
    </row>
    <row r="46" spans="1:8" s="956" customFormat="1" ht="15" customHeight="1">
      <c r="A46" s="968"/>
      <c r="B46" s="968"/>
      <c r="C46" s="968"/>
      <c r="D46" s="969"/>
      <c r="E46" s="969"/>
      <c r="F46" s="969"/>
      <c r="G46" s="970"/>
      <c r="H46" s="970"/>
    </row>
    <row r="47" spans="1:8" s="956" customFormat="1" ht="15" customHeight="1">
      <c r="A47" s="968"/>
      <c r="B47" s="968"/>
      <c r="C47" s="968"/>
      <c r="D47" s="969"/>
      <c r="E47" s="969"/>
      <c r="F47" s="969"/>
      <c r="G47" s="969"/>
      <c r="H47" s="969"/>
    </row>
    <row r="48" spans="1:8" ht="15" customHeight="1">
      <c r="A48" s="968"/>
      <c r="B48" s="968"/>
      <c r="C48" s="968"/>
      <c r="D48" s="969"/>
      <c r="E48" s="969"/>
      <c r="F48" s="969"/>
      <c r="G48" s="970"/>
      <c r="H48" s="970"/>
    </row>
    <row r="49" spans="1:8" ht="15" customHeight="1">
      <c r="A49" s="968"/>
      <c r="B49" s="968"/>
      <c r="C49" s="968"/>
      <c r="D49" s="969"/>
      <c r="E49" s="969"/>
      <c r="F49" s="969"/>
      <c r="G49" s="970"/>
      <c r="H49" s="970"/>
    </row>
    <row r="50" spans="1:8" ht="15" customHeight="1">
      <c r="A50" s="968"/>
      <c r="B50" s="968"/>
      <c r="C50" s="968"/>
      <c r="D50" s="969"/>
      <c r="E50" s="969"/>
      <c r="F50" s="969"/>
      <c r="G50" s="970"/>
      <c r="H50" s="970"/>
    </row>
    <row r="51" spans="1:8" ht="15" customHeight="1">
      <c r="A51" s="968"/>
      <c r="B51" s="968"/>
      <c r="C51" s="968"/>
      <c r="D51" s="969"/>
      <c r="E51" s="969"/>
      <c r="F51" s="969"/>
      <c r="G51" s="970"/>
      <c r="H51" s="970"/>
    </row>
    <row r="52" spans="1:8" ht="15" customHeight="1">
      <c r="A52" s="968"/>
      <c r="B52" s="968"/>
      <c r="C52" s="968"/>
      <c r="D52" s="969"/>
      <c r="E52" s="969"/>
      <c r="F52" s="969"/>
      <c r="G52" s="970"/>
      <c r="H52" s="970"/>
    </row>
    <row r="53" spans="1:8" ht="15" customHeight="1">
      <c r="A53" s="968"/>
      <c r="B53" s="968"/>
      <c r="C53" s="968"/>
      <c r="D53" s="969"/>
      <c r="E53" s="969"/>
      <c r="F53" s="969"/>
      <c r="G53" s="970"/>
      <c r="H53" s="970"/>
    </row>
    <row r="54" spans="1:8" ht="15" customHeight="1">
      <c r="A54" s="968"/>
      <c r="B54" s="968"/>
      <c r="C54" s="968"/>
      <c r="D54" s="969"/>
      <c r="E54" s="969"/>
      <c r="F54" s="969"/>
      <c r="G54" s="970"/>
      <c r="H54" s="970"/>
    </row>
    <row r="55" spans="1:8" ht="15" customHeight="1">
      <c r="A55" s="968"/>
      <c r="B55" s="968"/>
      <c r="C55" s="968"/>
      <c r="D55" s="969"/>
      <c r="E55" s="969"/>
      <c r="F55" s="969"/>
      <c r="G55" s="970"/>
      <c r="H55" s="970"/>
    </row>
    <row r="56" spans="1:8" ht="15" customHeight="1">
      <c r="A56" s="968"/>
      <c r="B56" s="968"/>
      <c r="C56" s="968"/>
      <c r="D56" s="969"/>
      <c r="E56" s="969"/>
      <c r="F56" s="969"/>
      <c r="G56" s="970"/>
      <c r="H56" s="970"/>
    </row>
    <row r="57" spans="1:8" ht="15" customHeight="1">
      <c r="A57" s="968"/>
      <c r="B57" s="968"/>
      <c r="C57" s="968"/>
      <c r="D57" s="972"/>
      <c r="E57" s="969"/>
      <c r="F57" s="969"/>
      <c r="G57" s="971"/>
      <c r="H57" s="971"/>
    </row>
    <row r="58" spans="1:8" ht="15.75" customHeight="1"/>
  </sheetData>
  <mergeCells count="4">
    <mergeCell ref="C2:H2"/>
    <mergeCell ref="A3:C3"/>
    <mergeCell ref="A4:C4"/>
    <mergeCell ref="B26:C26"/>
  </mergeCells>
  <phoneticPr fontId="3"/>
  <printOptions horizontalCentered="1"/>
  <pageMargins left="0.39370078740157483" right="0.39370078740157483" top="0.74803149606299213" bottom="0.74803149606299213" header="0.31496062992125984" footer="0.31496062992125984"/>
  <pageSetup paperSize="9" scale="88" fitToHeight="0" orientation="portrait" r:id="rId1"/>
  <headerFooter alignWithMargins="0">
    <oddHeader>&amp;C&amp;"ＭＳ 明朝,太字"&amp;20 ６　商　　業</oddHeader>
    <oddFooter>&amp;C-31-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87205-BCAF-44FA-B28A-A30A2AB8986F}">
  <sheetPr>
    <pageSetUpPr fitToPage="1"/>
  </sheetPr>
  <dimension ref="A1:I44"/>
  <sheetViews>
    <sheetView view="pageBreakPreview" topLeftCell="A8" zoomScaleNormal="100" zoomScaleSheetLayoutView="100" workbookViewId="0">
      <selection activeCell="D11" sqref="D11"/>
    </sheetView>
  </sheetViews>
  <sheetFormatPr defaultColWidth="6.625" defaultRowHeight="15.6" customHeight="1"/>
  <cols>
    <col min="1" max="1" width="3.625" style="3" customWidth="1"/>
    <col min="2" max="2" width="3" style="3" customWidth="1"/>
    <col min="3" max="3" width="3.375" style="3" customWidth="1"/>
    <col min="4" max="4" width="21" style="3" customWidth="1"/>
    <col min="5" max="9" width="9.875" style="3" customWidth="1"/>
    <col min="10" max="16384" width="6.625" style="3"/>
  </cols>
  <sheetData>
    <row r="1" spans="1:9" ht="16.5" customHeight="1">
      <c r="A1" s="1" t="s">
        <v>908</v>
      </c>
      <c r="B1" s="2"/>
      <c r="C1" s="2"/>
      <c r="D1" s="2"/>
      <c r="E1" s="2"/>
    </row>
    <row r="2" spans="1:9" ht="14.25" customHeight="1">
      <c r="A2" s="14"/>
      <c r="B2" s="2"/>
      <c r="C2" s="2"/>
      <c r="D2" s="15"/>
      <c r="E2" s="15"/>
      <c r="G2" s="999"/>
      <c r="H2" s="999"/>
      <c r="I2" s="32" t="s">
        <v>209</v>
      </c>
    </row>
    <row r="3" spans="1:9" ht="14.25" customHeight="1">
      <c r="A3" s="899" t="s">
        <v>909</v>
      </c>
      <c r="B3" s="900"/>
      <c r="C3" s="900"/>
      <c r="D3" s="901"/>
      <c r="E3" s="902" t="s">
        <v>188</v>
      </c>
      <c r="F3" s="903" t="s">
        <v>210</v>
      </c>
      <c r="G3" s="904" t="s">
        <v>122</v>
      </c>
      <c r="H3" s="903" t="s">
        <v>123</v>
      </c>
      <c r="I3" s="1000" t="s">
        <v>2</v>
      </c>
    </row>
    <row r="4" spans="1:9" ht="16.5" customHeight="1">
      <c r="A4" s="914" t="s">
        <v>243</v>
      </c>
      <c r="B4" s="912"/>
      <c r="C4" s="912"/>
      <c r="D4" s="953"/>
      <c r="E4" s="910">
        <v>25570</v>
      </c>
      <c r="F4" s="911">
        <v>26651</v>
      </c>
      <c r="G4" s="912">
        <v>27097</v>
      </c>
      <c r="H4" s="911">
        <v>27361</v>
      </c>
      <c r="I4" s="953">
        <v>27386</v>
      </c>
    </row>
    <row r="5" spans="1:9" ht="16.5" customHeight="1">
      <c r="A5" s="914"/>
      <c r="B5" s="920" t="s">
        <v>910</v>
      </c>
      <c r="C5" s="912"/>
      <c r="D5" s="953"/>
      <c r="E5" s="910">
        <v>16918</v>
      </c>
      <c r="F5" s="911">
        <v>17337</v>
      </c>
      <c r="G5" s="912">
        <v>17227</v>
      </c>
      <c r="H5" s="911">
        <v>16819</v>
      </c>
      <c r="I5" s="953">
        <v>17034</v>
      </c>
    </row>
    <row r="6" spans="1:9" ht="16.5" customHeight="1">
      <c r="A6" s="914"/>
      <c r="B6" s="920"/>
      <c r="C6" s="920" t="s">
        <v>911</v>
      </c>
      <c r="D6" s="953"/>
      <c r="E6" s="910">
        <v>16247</v>
      </c>
      <c r="F6" s="911">
        <v>16407</v>
      </c>
      <c r="G6" s="912">
        <v>16072</v>
      </c>
      <c r="H6" s="911">
        <v>16174</v>
      </c>
      <c r="I6" s="953">
        <v>16305</v>
      </c>
    </row>
    <row r="7" spans="1:9" ht="16.5" customHeight="1">
      <c r="A7" s="914"/>
      <c r="B7" s="920"/>
      <c r="C7" s="920"/>
      <c r="D7" s="913" t="s">
        <v>912</v>
      </c>
      <c r="E7" s="910">
        <v>13925</v>
      </c>
      <c r="F7" s="911">
        <v>13855</v>
      </c>
      <c r="G7" s="912">
        <v>13611</v>
      </c>
      <c r="H7" s="911">
        <v>13633</v>
      </c>
      <c r="I7" s="953">
        <v>13911</v>
      </c>
    </row>
    <row r="8" spans="1:9" ht="16.5" customHeight="1">
      <c r="A8" s="914"/>
      <c r="B8" s="920"/>
      <c r="C8" s="920"/>
      <c r="D8" s="913" t="s">
        <v>913</v>
      </c>
      <c r="E8" s="910">
        <v>1983</v>
      </c>
      <c r="F8" s="911">
        <v>2268</v>
      </c>
      <c r="G8" s="912">
        <v>2084</v>
      </c>
      <c r="H8" s="911">
        <v>2192</v>
      </c>
      <c r="I8" s="953">
        <v>1924</v>
      </c>
    </row>
    <row r="9" spans="1:9" ht="16.5" customHeight="1">
      <c r="A9" s="914"/>
      <c r="B9" s="920"/>
      <c r="C9" s="920"/>
      <c r="D9" s="1001" t="s">
        <v>914</v>
      </c>
      <c r="E9" s="910">
        <v>103</v>
      </c>
      <c r="F9" s="911">
        <v>97</v>
      </c>
      <c r="G9" s="912">
        <v>131</v>
      </c>
      <c r="H9" s="911">
        <v>141</v>
      </c>
      <c r="I9" s="953">
        <v>172</v>
      </c>
    </row>
    <row r="10" spans="1:9" ht="16.5" customHeight="1">
      <c r="A10" s="914"/>
      <c r="B10" s="920"/>
      <c r="C10" s="910"/>
      <c r="D10" s="1001" t="s">
        <v>915</v>
      </c>
      <c r="E10" s="910">
        <v>236</v>
      </c>
      <c r="F10" s="911">
        <v>187</v>
      </c>
      <c r="G10" s="912">
        <v>246</v>
      </c>
      <c r="H10" s="911">
        <v>208</v>
      </c>
      <c r="I10" s="953">
        <v>298</v>
      </c>
    </row>
    <row r="11" spans="1:9" ht="16.5" customHeight="1">
      <c r="A11" s="914"/>
      <c r="B11" s="910"/>
      <c r="C11" s="910" t="s">
        <v>916</v>
      </c>
      <c r="D11" s="953"/>
      <c r="E11" s="910">
        <v>671</v>
      </c>
      <c r="F11" s="911">
        <v>930</v>
      </c>
      <c r="G11" s="912">
        <v>1155</v>
      </c>
      <c r="H11" s="911">
        <v>645</v>
      </c>
      <c r="I11" s="953">
        <v>729</v>
      </c>
    </row>
    <row r="12" spans="1:9" ht="16.5" customHeight="1">
      <c r="A12" s="914"/>
      <c r="B12" s="920" t="s">
        <v>917</v>
      </c>
      <c r="C12" s="912"/>
      <c r="D12" s="953"/>
      <c r="E12" s="910">
        <v>8598</v>
      </c>
      <c r="F12" s="911">
        <v>9091</v>
      </c>
      <c r="G12" s="912">
        <v>9583</v>
      </c>
      <c r="H12" s="911">
        <v>9910</v>
      </c>
      <c r="I12" s="953">
        <v>9408</v>
      </c>
    </row>
    <row r="13" spans="1:9" ht="16.5" customHeight="1">
      <c r="A13" s="914"/>
      <c r="B13" s="920"/>
      <c r="C13" s="910" t="s">
        <v>918</v>
      </c>
      <c r="D13" s="953"/>
      <c r="E13" s="910">
        <v>4605</v>
      </c>
      <c r="F13" s="911">
        <v>4345</v>
      </c>
      <c r="G13" s="912">
        <v>4553</v>
      </c>
      <c r="H13" s="911">
        <v>3806</v>
      </c>
      <c r="I13" s="953">
        <v>3390</v>
      </c>
    </row>
    <row r="14" spans="1:9" ht="16.5" customHeight="1">
      <c r="A14" s="914"/>
      <c r="B14" s="920"/>
      <c r="C14" s="910" t="s">
        <v>919</v>
      </c>
      <c r="D14" s="953"/>
      <c r="E14" s="910">
        <v>1534</v>
      </c>
      <c r="F14" s="911">
        <v>1341</v>
      </c>
      <c r="G14" s="912">
        <v>1551</v>
      </c>
      <c r="H14" s="911">
        <v>1704</v>
      </c>
      <c r="I14" s="953">
        <v>1520</v>
      </c>
    </row>
    <row r="15" spans="1:9" ht="16.5" customHeight="1">
      <c r="A15" s="914"/>
      <c r="B15" s="910"/>
      <c r="C15" s="910" t="s">
        <v>743</v>
      </c>
      <c r="D15" s="953"/>
      <c r="E15" s="910">
        <v>2459</v>
      </c>
      <c r="F15" s="911">
        <v>3405</v>
      </c>
      <c r="G15" s="912">
        <v>3479</v>
      </c>
      <c r="H15" s="911">
        <v>4400</v>
      </c>
      <c r="I15" s="953">
        <v>4498</v>
      </c>
    </row>
    <row r="16" spans="1:9" ht="16.5" customHeight="1">
      <c r="A16" s="938"/>
      <c r="B16" s="1002" t="s">
        <v>920</v>
      </c>
      <c r="C16" s="951"/>
      <c r="D16" s="1003"/>
      <c r="E16" s="1002">
        <v>54</v>
      </c>
      <c r="F16" s="187">
        <v>223</v>
      </c>
      <c r="G16" s="951">
        <v>287</v>
      </c>
      <c r="H16" s="187">
        <v>632</v>
      </c>
      <c r="I16" s="1003">
        <v>944</v>
      </c>
    </row>
    <row r="17" spans="1:9" ht="16.5" customHeight="1">
      <c r="A17" s="914" t="s">
        <v>921</v>
      </c>
      <c r="B17" s="912"/>
      <c r="C17" s="912"/>
      <c r="D17" s="953"/>
      <c r="E17" s="910">
        <v>12405</v>
      </c>
      <c r="F17" s="911">
        <v>12888</v>
      </c>
      <c r="G17" s="912">
        <v>13081</v>
      </c>
      <c r="H17" s="911">
        <v>13093</v>
      </c>
      <c r="I17" s="953">
        <v>13067</v>
      </c>
    </row>
    <row r="18" spans="1:9" ht="16.5" customHeight="1">
      <c r="A18" s="914"/>
      <c r="B18" s="920" t="s">
        <v>910</v>
      </c>
      <c r="C18" s="912"/>
      <c r="D18" s="953"/>
      <c r="E18" s="910">
        <v>10050</v>
      </c>
      <c r="F18" s="911">
        <v>10206</v>
      </c>
      <c r="G18" s="912">
        <v>10033</v>
      </c>
      <c r="H18" s="911">
        <v>9484</v>
      </c>
      <c r="I18" s="953">
        <v>9268</v>
      </c>
    </row>
    <row r="19" spans="1:9" ht="16.5" customHeight="1">
      <c r="A19" s="914"/>
      <c r="B19" s="920"/>
      <c r="C19" s="920" t="s">
        <v>911</v>
      </c>
      <c r="D19" s="953"/>
      <c r="E19" s="910">
        <v>9619</v>
      </c>
      <c r="F19" s="911">
        <v>9581</v>
      </c>
      <c r="G19" s="912">
        <v>9299</v>
      </c>
      <c r="H19" s="911">
        <v>9058</v>
      </c>
      <c r="I19" s="953">
        <v>8828</v>
      </c>
    </row>
    <row r="20" spans="1:9" ht="16.5" customHeight="1">
      <c r="A20" s="914"/>
      <c r="B20" s="920"/>
      <c r="C20" s="920"/>
      <c r="D20" s="913" t="s">
        <v>912</v>
      </c>
      <c r="E20" s="910">
        <v>9351</v>
      </c>
      <c r="F20" s="911">
        <v>9342</v>
      </c>
      <c r="G20" s="912">
        <v>9009</v>
      </c>
      <c r="H20" s="911">
        <v>8781</v>
      </c>
      <c r="I20" s="953">
        <v>8497</v>
      </c>
    </row>
    <row r="21" spans="1:9" ht="16.5" customHeight="1">
      <c r="A21" s="914"/>
      <c r="B21" s="920"/>
      <c r="C21" s="920"/>
      <c r="D21" s="913" t="s">
        <v>913</v>
      </c>
      <c r="E21" s="910">
        <v>94</v>
      </c>
      <c r="F21" s="911">
        <v>84</v>
      </c>
      <c r="G21" s="912">
        <v>104</v>
      </c>
      <c r="H21" s="911">
        <v>133</v>
      </c>
      <c r="I21" s="953">
        <v>139</v>
      </c>
    </row>
    <row r="22" spans="1:9" ht="16.5" customHeight="1">
      <c r="A22" s="914"/>
      <c r="B22" s="920"/>
      <c r="C22" s="920"/>
      <c r="D22" s="1001" t="s">
        <v>914</v>
      </c>
      <c r="E22" s="910">
        <v>40</v>
      </c>
      <c r="F22" s="911">
        <v>48</v>
      </c>
      <c r="G22" s="912">
        <v>63</v>
      </c>
      <c r="H22" s="911">
        <v>55</v>
      </c>
      <c r="I22" s="953">
        <v>63</v>
      </c>
    </row>
    <row r="23" spans="1:9" ht="16.5" customHeight="1">
      <c r="A23" s="914"/>
      <c r="B23" s="920"/>
      <c r="C23" s="910"/>
      <c r="D23" s="913" t="s">
        <v>915</v>
      </c>
      <c r="E23" s="910">
        <v>134</v>
      </c>
      <c r="F23" s="911">
        <v>107</v>
      </c>
      <c r="G23" s="912">
        <v>123</v>
      </c>
      <c r="H23" s="911">
        <v>89</v>
      </c>
      <c r="I23" s="953">
        <v>129</v>
      </c>
    </row>
    <row r="24" spans="1:9" ht="16.5" customHeight="1">
      <c r="A24" s="914"/>
      <c r="B24" s="910"/>
      <c r="C24" s="910" t="s">
        <v>916</v>
      </c>
      <c r="D24" s="953"/>
      <c r="E24" s="910">
        <v>431</v>
      </c>
      <c r="F24" s="911">
        <v>625</v>
      </c>
      <c r="G24" s="912">
        <v>734</v>
      </c>
      <c r="H24" s="911">
        <v>426</v>
      </c>
      <c r="I24" s="953">
        <v>440</v>
      </c>
    </row>
    <row r="25" spans="1:9" ht="16.5" customHeight="1">
      <c r="A25" s="914"/>
      <c r="B25" s="920" t="s">
        <v>917</v>
      </c>
      <c r="C25" s="912"/>
      <c r="D25" s="953"/>
      <c r="E25" s="910">
        <v>2318</v>
      </c>
      <c r="F25" s="911">
        <v>2526</v>
      </c>
      <c r="G25" s="912">
        <v>2890</v>
      </c>
      <c r="H25" s="911">
        <v>3268</v>
      </c>
      <c r="I25" s="953">
        <v>3286</v>
      </c>
    </row>
    <row r="26" spans="1:9" ht="16.5" customHeight="1">
      <c r="A26" s="914"/>
      <c r="B26" s="920"/>
      <c r="C26" s="910" t="s">
        <v>918</v>
      </c>
      <c r="D26" s="953"/>
      <c r="E26" s="910">
        <v>142</v>
      </c>
      <c r="F26" s="911">
        <v>161</v>
      </c>
      <c r="G26" s="912">
        <v>254</v>
      </c>
      <c r="H26" s="911">
        <v>250</v>
      </c>
      <c r="I26" s="953">
        <v>325</v>
      </c>
    </row>
    <row r="27" spans="1:9" ht="16.5" customHeight="1">
      <c r="A27" s="914"/>
      <c r="B27" s="920"/>
      <c r="C27" s="910" t="s">
        <v>919</v>
      </c>
      <c r="D27" s="953"/>
      <c r="E27" s="910">
        <v>704</v>
      </c>
      <c r="F27" s="911">
        <v>619</v>
      </c>
      <c r="G27" s="912">
        <v>753</v>
      </c>
      <c r="H27" s="911">
        <v>813</v>
      </c>
      <c r="I27" s="953">
        <v>734</v>
      </c>
    </row>
    <row r="28" spans="1:9" ht="16.5" customHeight="1">
      <c r="A28" s="914"/>
      <c r="B28" s="910"/>
      <c r="C28" s="910" t="s">
        <v>743</v>
      </c>
      <c r="D28" s="953"/>
      <c r="E28" s="910">
        <v>1472</v>
      </c>
      <c r="F28" s="911">
        <v>1746</v>
      </c>
      <c r="G28" s="912">
        <v>1883</v>
      </c>
      <c r="H28" s="911">
        <v>2205</v>
      </c>
      <c r="I28" s="953">
        <v>2227</v>
      </c>
    </row>
    <row r="29" spans="1:9" ht="16.5" customHeight="1">
      <c r="A29" s="938"/>
      <c r="B29" s="1002" t="s">
        <v>238</v>
      </c>
      <c r="C29" s="951"/>
      <c r="D29" s="1003"/>
      <c r="E29" s="1002">
        <v>37</v>
      </c>
      <c r="F29" s="187">
        <v>156</v>
      </c>
      <c r="G29" s="951">
        <v>158</v>
      </c>
      <c r="H29" s="187">
        <v>341</v>
      </c>
      <c r="I29" s="1003">
        <v>513</v>
      </c>
    </row>
    <row r="30" spans="1:9" ht="16.5" customHeight="1">
      <c r="A30" s="914" t="s">
        <v>922</v>
      </c>
      <c r="B30" s="912"/>
      <c r="C30" s="912"/>
      <c r="D30" s="953"/>
      <c r="E30" s="910">
        <v>13165</v>
      </c>
      <c r="F30" s="911">
        <v>13763</v>
      </c>
      <c r="G30" s="912">
        <v>14016</v>
      </c>
      <c r="H30" s="911">
        <v>14268</v>
      </c>
      <c r="I30" s="953">
        <v>14319</v>
      </c>
    </row>
    <row r="31" spans="1:9" ht="16.5" customHeight="1">
      <c r="A31" s="914"/>
      <c r="B31" s="920" t="s">
        <v>910</v>
      </c>
      <c r="C31" s="912"/>
      <c r="D31" s="953"/>
      <c r="E31" s="910">
        <v>6868</v>
      </c>
      <c r="F31" s="911">
        <v>7131</v>
      </c>
      <c r="G31" s="912">
        <v>7194</v>
      </c>
      <c r="H31" s="911">
        <v>7335</v>
      </c>
      <c r="I31" s="953">
        <v>7766</v>
      </c>
    </row>
    <row r="32" spans="1:9" ht="16.5" customHeight="1">
      <c r="A32" s="914"/>
      <c r="B32" s="920"/>
      <c r="C32" s="920" t="s">
        <v>911</v>
      </c>
      <c r="D32" s="953"/>
      <c r="E32" s="910">
        <v>6628</v>
      </c>
      <c r="F32" s="911">
        <v>6826</v>
      </c>
      <c r="G32" s="912">
        <v>6773</v>
      </c>
      <c r="H32" s="911">
        <v>7116</v>
      </c>
      <c r="I32" s="953">
        <v>7477</v>
      </c>
    </row>
    <row r="33" spans="1:9" ht="16.5" customHeight="1">
      <c r="A33" s="914"/>
      <c r="B33" s="920"/>
      <c r="C33" s="920"/>
      <c r="D33" s="913" t="s">
        <v>912</v>
      </c>
      <c r="E33" s="910">
        <v>4574</v>
      </c>
      <c r="F33" s="911">
        <v>4513</v>
      </c>
      <c r="G33" s="912">
        <v>4602</v>
      </c>
      <c r="H33" s="911">
        <v>4852</v>
      </c>
      <c r="I33" s="953">
        <v>5414</v>
      </c>
    </row>
    <row r="34" spans="1:9" ht="16.5" customHeight="1">
      <c r="A34" s="914"/>
      <c r="B34" s="920"/>
      <c r="C34" s="920"/>
      <c r="D34" s="913" t="s">
        <v>913</v>
      </c>
      <c r="E34" s="910">
        <v>1889</v>
      </c>
      <c r="F34" s="911">
        <v>2184</v>
      </c>
      <c r="G34" s="912">
        <v>1980</v>
      </c>
      <c r="H34" s="911">
        <v>2059</v>
      </c>
      <c r="I34" s="953">
        <v>1785</v>
      </c>
    </row>
    <row r="35" spans="1:9" ht="16.5" customHeight="1">
      <c r="A35" s="914"/>
      <c r="B35" s="920"/>
      <c r="C35" s="920"/>
      <c r="D35" s="1001" t="s">
        <v>914</v>
      </c>
      <c r="E35" s="910">
        <v>63</v>
      </c>
      <c r="F35" s="911">
        <v>49</v>
      </c>
      <c r="G35" s="912">
        <v>68</v>
      </c>
      <c r="H35" s="911">
        <v>86</v>
      </c>
      <c r="I35" s="953">
        <v>109</v>
      </c>
    </row>
    <row r="36" spans="1:9" ht="16.5" customHeight="1">
      <c r="A36" s="914"/>
      <c r="B36" s="920"/>
      <c r="C36" s="910"/>
      <c r="D36" s="913" t="s">
        <v>915</v>
      </c>
      <c r="E36" s="910">
        <v>102</v>
      </c>
      <c r="F36" s="911">
        <v>80</v>
      </c>
      <c r="G36" s="912">
        <v>123</v>
      </c>
      <c r="H36" s="911">
        <v>119</v>
      </c>
      <c r="I36" s="953">
        <v>169</v>
      </c>
    </row>
    <row r="37" spans="1:9" ht="16.5" customHeight="1">
      <c r="A37" s="914"/>
      <c r="B37" s="910"/>
      <c r="C37" s="910" t="s">
        <v>916</v>
      </c>
      <c r="D37" s="953"/>
      <c r="E37" s="910">
        <v>240</v>
      </c>
      <c r="F37" s="911">
        <v>305</v>
      </c>
      <c r="G37" s="912">
        <v>421</v>
      </c>
      <c r="H37" s="911">
        <v>219</v>
      </c>
      <c r="I37" s="953">
        <v>289</v>
      </c>
    </row>
    <row r="38" spans="1:9" ht="16.5" customHeight="1">
      <c r="A38" s="914"/>
      <c r="B38" s="920" t="s">
        <v>917</v>
      </c>
      <c r="C38" s="912"/>
      <c r="D38" s="953"/>
      <c r="E38" s="910">
        <v>6280</v>
      </c>
      <c r="F38" s="911">
        <v>6565</v>
      </c>
      <c r="G38" s="912">
        <v>6693</v>
      </c>
      <c r="H38" s="911">
        <v>6642</v>
      </c>
      <c r="I38" s="953">
        <v>6122</v>
      </c>
    </row>
    <row r="39" spans="1:9" ht="16.5" customHeight="1">
      <c r="A39" s="914"/>
      <c r="B39" s="920"/>
      <c r="C39" s="910" t="s">
        <v>918</v>
      </c>
      <c r="D39" s="953"/>
      <c r="E39" s="910">
        <v>4463</v>
      </c>
      <c r="F39" s="911">
        <v>4184</v>
      </c>
      <c r="G39" s="912">
        <v>4299</v>
      </c>
      <c r="H39" s="911">
        <v>3556</v>
      </c>
      <c r="I39" s="953">
        <v>3065</v>
      </c>
    </row>
    <row r="40" spans="1:9" ht="16.5" customHeight="1">
      <c r="A40" s="914"/>
      <c r="B40" s="920"/>
      <c r="C40" s="910" t="s">
        <v>919</v>
      </c>
      <c r="D40" s="953"/>
      <c r="E40" s="910">
        <v>830</v>
      </c>
      <c r="F40" s="911">
        <v>722</v>
      </c>
      <c r="G40" s="912">
        <v>798</v>
      </c>
      <c r="H40" s="911">
        <v>891</v>
      </c>
      <c r="I40" s="953">
        <v>786</v>
      </c>
    </row>
    <row r="41" spans="1:9" ht="16.5" customHeight="1">
      <c r="A41" s="914"/>
      <c r="B41" s="910"/>
      <c r="C41" s="910" t="s">
        <v>743</v>
      </c>
      <c r="D41" s="953"/>
      <c r="E41" s="910">
        <v>987</v>
      </c>
      <c r="F41" s="911">
        <v>1659</v>
      </c>
      <c r="G41" s="912">
        <v>1596</v>
      </c>
      <c r="H41" s="911">
        <v>2195</v>
      </c>
      <c r="I41" s="953">
        <v>2271</v>
      </c>
    </row>
    <row r="42" spans="1:9" ht="16.5" customHeight="1">
      <c r="A42" s="938"/>
      <c r="B42" s="1002" t="s">
        <v>238</v>
      </c>
      <c r="C42" s="951"/>
      <c r="D42" s="1003"/>
      <c r="E42" s="1002">
        <v>17</v>
      </c>
      <c r="F42" s="187">
        <v>67</v>
      </c>
      <c r="G42" s="951">
        <v>129</v>
      </c>
      <c r="H42" s="187">
        <v>291</v>
      </c>
      <c r="I42" s="1003">
        <v>431</v>
      </c>
    </row>
    <row r="43" spans="1:9" ht="13.5" customHeight="1">
      <c r="A43" s="3" t="s">
        <v>923</v>
      </c>
      <c r="B43" s="2"/>
      <c r="C43" s="2"/>
      <c r="D43" s="2"/>
      <c r="E43" s="2"/>
    </row>
    <row r="44" spans="1:9" ht="13.5" customHeight="1">
      <c r="A44" s="2"/>
      <c r="B44" s="2"/>
      <c r="C44" s="2"/>
      <c r="D44" s="2"/>
      <c r="E44" s="2"/>
    </row>
  </sheetData>
  <mergeCells count="1">
    <mergeCell ref="A3:D3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orientation="portrait" r:id="rId1"/>
  <headerFooter alignWithMargins="0">
    <oddHeader>&amp;C&amp;12 &amp;"ＭＳ 明朝,太字"&amp;20 ７　労　　働</oddHeader>
    <oddFooter>&amp;C-32-</oddFooter>
  </headerFooter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1F478-842A-4545-BECD-4E07CC17AB8C}">
  <sheetPr>
    <pageSetUpPr fitToPage="1"/>
  </sheetPr>
  <dimension ref="A1:J55"/>
  <sheetViews>
    <sheetView view="pageBreakPreview" zoomScale="90" zoomScaleNormal="100" zoomScaleSheetLayoutView="90" workbookViewId="0">
      <selection activeCell="D11" sqref="D11"/>
    </sheetView>
  </sheetViews>
  <sheetFormatPr defaultColWidth="6.625" defaultRowHeight="15.6" customHeight="1"/>
  <cols>
    <col min="1" max="1" width="2.25" style="3" customWidth="1"/>
    <col min="2" max="2" width="2.375" style="3" customWidth="1"/>
    <col min="3" max="3" width="37.625" style="3" customWidth="1"/>
    <col min="4" max="8" width="9.25" style="3" customWidth="1"/>
    <col min="9" max="9" width="9.875" style="324" customWidth="1"/>
    <col min="10" max="10" width="9.875" style="3" customWidth="1"/>
    <col min="11" max="16384" width="6.625" style="3"/>
  </cols>
  <sheetData>
    <row r="1" spans="1:10" ht="17.25" customHeight="1">
      <c r="A1" s="1" t="s">
        <v>924</v>
      </c>
      <c r="B1" s="2"/>
      <c r="C1" s="2"/>
      <c r="D1" s="2"/>
      <c r="E1" s="2"/>
    </row>
    <row r="2" spans="1:10" ht="17.25" customHeight="1">
      <c r="A2" s="14"/>
      <c r="B2" s="2"/>
      <c r="C2" s="2"/>
      <c r="D2" s="15"/>
      <c r="E2" s="4"/>
      <c r="G2" s="1004"/>
      <c r="H2" s="4" t="s">
        <v>209</v>
      </c>
      <c r="J2" s="4"/>
    </row>
    <row r="3" spans="1:10" ht="13.5" customHeight="1">
      <c r="A3" s="899" t="s">
        <v>925</v>
      </c>
      <c r="B3" s="900"/>
      <c r="C3" s="901"/>
      <c r="D3" s="1005" t="s">
        <v>188</v>
      </c>
      <c r="E3" s="903" t="s">
        <v>484</v>
      </c>
      <c r="F3" s="904" t="s">
        <v>122</v>
      </c>
      <c r="G3" s="903" t="s">
        <v>123</v>
      </c>
      <c r="H3" s="1000" t="s">
        <v>189</v>
      </c>
    </row>
    <row r="4" spans="1:10" ht="13.5" customHeight="1">
      <c r="A4" s="914" t="s">
        <v>243</v>
      </c>
      <c r="B4" s="912"/>
      <c r="C4" s="953"/>
      <c r="D4" s="993">
        <v>16247</v>
      </c>
      <c r="E4" s="1006">
        <v>16407</v>
      </c>
      <c r="F4" s="996">
        <v>16072</v>
      </c>
      <c r="G4" s="1006">
        <v>16174</v>
      </c>
      <c r="H4" s="1007">
        <v>16305</v>
      </c>
    </row>
    <row r="5" spans="1:10" ht="13.5" customHeight="1">
      <c r="A5" s="914"/>
      <c r="B5" s="920" t="s">
        <v>926</v>
      </c>
      <c r="C5" s="953"/>
      <c r="D5" s="993">
        <v>241</v>
      </c>
      <c r="E5" s="1006">
        <v>255</v>
      </c>
      <c r="F5" s="996">
        <v>191</v>
      </c>
      <c r="G5" s="1006">
        <v>166</v>
      </c>
      <c r="H5" s="1007">
        <v>156</v>
      </c>
    </row>
    <row r="6" spans="1:10" ht="13.5" customHeight="1">
      <c r="A6" s="914"/>
      <c r="B6" s="920"/>
      <c r="C6" s="913" t="s">
        <v>927</v>
      </c>
      <c r="D6" s="993">
        <v>230</v>
      </c>
      <c r="E6" s="1006">
        <v>246</v>
      </c>
      <c r="F6" s="996">
        <v>178</v>
      </c>
      <c r="G6" s="1006">
        <v>158</v>
      </c>
      <c r="H6" s="1007">
        <v>145</v>
      </c>
    </row>
    <row r="7" spans="1:10" ht="13.5" customHeight="1">
      <c r="A7" s="914"/>
      <c r="B7" s="920"/>
      <c r="C7" s="913" t="s">
        <v>928</v>
      </c>
      <c r="D7" s="993">
        <v>230</v>
      </c>
      <c r="E7" s="1006">
        <v>246</v>
      </c>
      <c r="F7" s="996">
        <v>178</v>
      </c>
      <c r="G7" s="1006">
        <v>157</v>
      </c>
      <c r="H7" s="1007">
        <v>140</v>
      </c>
    </row>
    <row r="8" spans="1:10" ht="13.5" customHeight="1">
      <c r="A8" s="914"/>
      <c r="B8" s="910"/>
      <c r="C8" s="913" t="s">
        <v>929</v>
      </c>
      <c r="D8" s="993">
        <v>11</v>
      </c>
      <c r="E8" s="1006">
        <v>9</v>
      </c>
      <c r="F8" s="996">
        <v>13</v>
      </c>
      <c r="G8" s="1006">
        <v>8</v>
      </c>
      <c r="H8" s="1007">
        <v>11</v>
      </c>
    </row>
    <row r="9" spans="1:10" ht="13.5" customHeight="1">
      <c r="A9" s="914"/>
      <c r="B9" s="920" t="s">
        <v>930</v>
      </c>
      <c r="C9" s="953"/>
      <c r="D9" s="993">
        <v>5909</v>
      </c>
      <c r="E9" s="1006">
        <v>5679</v>
      </c>
      <c r="F9" s="996">
        <v>5084</v>
      </c>
      <c r="G9" s="1006">
        <v>4952</v>
      </c>
      <c r="H9" s="1007">
        <v>5023</v>
      </c>
    </row>
    <row r="10" spans="1:10" ht="13.5" customHeight="1">
      <c r="A10" s="914"/>
      <c r="B10" s="920"/>
      <c r="C10" s="913" t="s">
        <v>931</v>
      </c>
      <c r="D10" s="993">
        <v>2</v>
      </c>
      <c r="E10" s="1006" t="s">
        <v>22</v>
      </c>
      <c r="F10" s="996" t="s">
        <v>22</v>
      </c>
      <c r="G10" s="1006" t="s">
        <v>22</v>
      </c>
      <c r="H10" s="1007" t="s">
        <v>75</v>
      </c>
    </row>
    <row r="11" spans="1:10" ht="13.5" customHeight="1">
      <c r="A11" s="914"/>
      <c r="B11" s="920"/>
      <c r="C11" s="913" t="s">
        <v>932</v>
      </c>
      <c r="D11" s="993">
        <v>1601</v>
      </c>
      <c r="E11" s="1006">
        <v>1463</v>
      </c>
      <c r="F11" s="996">
        <v>1368</v>
      </c>
      <c r="G11" s="1006">
        <v>1240</v>
      </c>
      <c r="H11" s="1007">
        <v>1293</v>
      </c>
    </row>
    <row r="12" spans="1:10" ht="13.5" customHeight="1">
      <c r="A12" s="914"/>
      <c r="B12" s="910"/>
      <c r="C12" s="913" t="s">
        <v>933</v>
      </c>
      <c r="D12" s="993">
        <v>4306</v>
      </c>
      <c r="E12" s="1006">
        <v>4216</v>
      </c>
      <c r="F12" s="996">
        <v>3716</v>
      </c>
      <c r="G12" s="485">
        <v>3712</v>
      </c>
      <c r="H12" s="1008">
        <v>3730</v>
      </c>
    </row>
    <row r="13" spans="1:10" ht="13.5" customHeight="1">
      <c r="A13" s="914"/>
      <c r="B13" s="920" t="s">
        <v>934</v>
      </c>
      <c r="C13" s="953"/>
      <c r="D13" s="993">
        <v>10054</v>
      </c>
      <c r="E13" s="1006">
        <v>10430</v>
      </c>
      <c r="F13" s="996">
        <v>10536</v>
      </c>
      <c r="G13" s="1006">
        <v>10452</v>
      </c>
      <c r="H13" s="1007">
        <v>10996</v>
      </c>
    </row>
    <row r="14" spans="1:10" ht="13.5" customHeight="1">
      <c r="A14" s="914"/>
      <c r="B14" s="924"/>
      <c r="C14" s="1009" t="s">
        <v>935</v>
      </c>
      <c r="D14" s="996">
        <v>118</v>
      </c>
      <c r="E14" s="1006">
        <v>70</v>
      </c>
      <c r="F14" s="996">
        <v>76</v>
      </c>
      <c r="G14" s="1006">
        <v>59</v>
      </c>
      <c r="H14" s="1007">
        <v>63</v>
      </c>
    </row>
    <row r="15" spans="1:10" ht="13.5" customHeight="1">
      <c r="A15" s="914"/>
      <c r="B15" s="924"/>
      <c r="C15" s="1010" t="s">
        <v>936</v>
      </c>
      <c r="D15" s="1011">
        <v>1000</v>
      </c>
      <c r="E15" s="1012">
        <v>1192</v>
      </c>
      <c r="F15" s="1013">
        <v>305</v>
      </c>
      <c r="G15" s="1006">
        <v>315</v>
      </c>
      <c r="H15" s="1007">
        <v>268</v>
      </c>
    </row>
    <row r="16" spans="1:10" ht="13.5" customHeight="1">
      <c r="A16" s="914"/>
      <c r="B16" s="924"/>
      <c r="C16" s="1010" t="s">
        <v>937</v>
      </c>
      <c r="D16" s="1014"/>
      <c r="E16" s="1015"/>
      <c r="F16" s="1016">
        <v>865</v>
      </c>
      <c r="G16" s="1006">
        <v>812</v>
      </c>
      <c r="H16" s="1007">
        <v>884</v>
      </c>
    </row>
    <row r="17" spans="1:8" ht="13.5" customHeight="1">
      <c r="A17" s="914"/>
      <c r="B17" s="924"/>
      <c r="C17" s="1010" t="s">
        <v>938</v>
      </c>
      <c r="D17" s="485">
        <v>4041</v>
      </c>
      <c r="E17" s="485">
        <v>3151</v>
      </c>
      <c r="F17" s="996">
        <v>2979</v>
      </c>
      <c r="G17" s="485">
        <v>2754</v>
      </c>
      <c r="H17" s="1008">
        <v>2867</v>
      </c>
    </row>
    <row r="18" spans="1:8" ht="13.5" customHeight="1">
      <c r="A18" s="914"/>
      <c r="B18" s="924"/>
      <c r="C18" s="1010" t="s">
        <v>939</v>
      </c>
      <c r="D18" s="1017">
        <v>416</v>
      </c>
      <c r="E18" s="1017">
        <v>371</v>
      </c>
      <c r="F18" s="945">
        <v>374</v>
      </c>
      <c r="G18" s="485">
        <v>356</v>
      </c>
      <c r="H18" s="1008">
        <v>351</v>
      </c>
    </row>
    <row r="19" spans="1:8" ht="13.5" customHeight="1">
      <c r="A19" s="914"/>
      <c r="B19" s="924"/>
      <c r="C19" s="1010" t="s">
        <v>940</v>
      </c>
      <c r="D19" s="485">
        <v>130</v>
      </c>
      <c r="E19" s="179">
        <v>165</v>
      </c>
      <c r="F19" s="965">
        <v>260</v>
      </c>
      <c r="G19" s="1006">
        <v>261</v>
      </c>
      <c r="H19" s="1007">
        <v>251</v>
      </c>
    </row>
    <row r="20" spans="1:8" ht="13.5" customHeight="1">
      <c r="A20" s="914"/>
      <c r="B20" s="924"/>
      <c r="C20" s="1010" t="s">
        <v>941</v>
      </c>
      <c r="D20" s="926"/>
      <c r="E20" s="1018"/>
      <c r="F20" s="963">
        <v>530</v>
      </c>
      <c r="G20" s="1017">
        <v>453</v>
      </c>
      <c r="H20" s="1019">
        <v>463</v>
      </c>
    </row>
    <row r="21" spans="1:8" ht="13.5" customHeight="1">
      <c r="A21" s="914"/>
      <c r="B21" s="924"/>
      <c r="C21" s="1010" t="s">
        <v>942</v>
      </c>
      <c r="D21" s="926"/>
      <c r="E21" s="986">
        <v>729</v>
      </c>
      <c r="F21" s="985">
        <v>954</v>
      </c>
      <c r="G21" s="485">
        <v>948</v>
      </c>
      <c r="H21" s="1008">
        <v>924</v>
      </c>
    </row>
    <row r="22" spans="1:8" ht="13.5" customHeight="1">
      <c r="A22" s="914"/>
      <c r="B22" s="924"/>
      <c r="C22" s="1010" t="s">
        <v>943</v>
      </c>
      <c r="D22" s="926"/>
      <c r="E22" s="1020"/>
      <c r="F22" s="485">
        <v>620</v>
      </c>
      <c r="G22" s="485">
        <v>619</v>
      </c>
      <c r="H22" s="1008">
        <v>623</v>
      </c>
    </row>
    <row r="23" spans="1:8" ht="13.5" customHeight="1">
      <c r="A23" s="914"/>
      <c r="B23" s="924"/>
      <c r="C23" s="1010" t="s">
        <v>944</v>
      </c>
      <c r="D23" s="1021"/>
      <c r="E23" s="1017">
        <v>578</v>
      </c>
      <c r="F23" s="1017">
        <v>640</v>
      </c>
      <c r="G23" s="1017">
        <v>652</v>
      </c>
      <c r="H23" s="1019">
        <v>714</v>
      </c>
    </row>
    <row r="24" spans="1:8" ht="13.5" customHeight="1">
      <c r="A24" s="914"/>
      <c r="B24" s="924"/>
      <c r="C24" s="1010" t="s">
        <v>945</v>
      </c>
      <c r="D24" s="1022"/>
      <c r="E24" s="485">
        <v>1424</v>
      </c>
      <c r="F24" s="485">
        <v>1625</v>
      </c>
      <c r="G24" s="485">
        <v>1869</v>
      </c>
      <c r="H24" s="1008">
        <v>2193</v>
      </c>
    </row>
    <row r="25" spans="1:8" ht="13.5" customHeight="1">
      <c r="A25" s="914"/>
      <c r="B25" s="924"/>
      <c r="C25" s="1010" t="s">
        <v>946</v>
      </c>
      <c r="D25" s="1018"/>
      <c r="E25" s="1006">
        <v>123</v>
      </c>
      <c r="F25" s="1006">
        <v>79</v>
      </c>
      <c r="G25" s="1006">
        <v>99</v>
      </c>
      <c r="H25" s="1007">
        <v>105</v>
      </c>
    </row>
    <row r="26" spans="1:8" ht="13.5" customHeight="1">
      <c r="A26" s="937"/>
      <c r="B26" s="924"/>
      <c r="C26" s="1023" t="s">
        <v>947</v>
      </c>
      <c r="D26" s="485">
        <v>3934</v>
      </c>
      <c r="E26" s="985">
        <v>2224</v>
      </c>
      <c r="F26" s="985">
        <v>835</v>
      </c>
      <c r="G26" s="985">
        <v>869</v>
      </c>
      <c r="H26" s="1024">
        <v>898</v>
      </c>
    </row>
    <row r="27" spans="1:8" ht="13.5" customHeight="1">
      <c r="A27" s="937"/>
      <c r="B27" s="910"/>
      <c r="C27" s="1025" t="s">
        <v>948</v>
      </c>
      <c r="D27" s="485">
        <v>415</v>
      </c>
      <c r="E27" s="485">
        <v>403</v>
      </c>
      <c r="F27" s="485">
        <v>394</v>
      </c>
      <c r="G27" s="485">
        <v>386</v>
      </c>
      <c r="H27" s="1008">
        <v>392</v>
      </c>
    </row>
    <row r="28" spans="1:8" ht="13.5" customHeight="1">
      <c r="A28" s="1026"/>
      <c r="B28" s="1027" t="s">
        <v>949</v>
      </c>
      <c r="C28" s="1028"/>
      <c r="D28" s="504">
        <v>43</v>
      </c>
      <c r="E28" s="504">
        <v>43</v>
      </c>
      <c r="F28" s="504">
        <v>261</v>
      </c>
      <c r="G28" s="504">
        <v>604</v>
      </c>
      <c r="H28" s="1029">
        <v>130</v>
      </c>
    </row>
    <row r="29" spans="1:8" ht="13.5" customHeight="1">
      <c r="A29" s="914" t="s">
        <v>950</v>
      </c>
      <c r="B29" s="912"/>
      <c r="C29" s="953"/>
      <c r="D29" s="993">
        <v>9619</v>
      </c>
      <c r="E29" s="1006">
        <v>9581</v>
      </c>
      <c r="F29" s="996">
        <v>9299</v>
      </c>
      <c r="G29" s="1006">
        <v>9058</v>
      </c>
      <c r="H29" s="1007">
        <v>8828</v>
      </c>
    </row>
    <row r="30" spans="1:8" ht="13.5" customHeight="1">
      <c r="A30" s="914"/>
      <c r="B30" s="920" t="s">
        <v>926</v>
      </c>
      <c r="C30" s="953"/>
      <c r="D30" s="993">
        <v>132</v>
      </c>
      <c r="E30" s="1006">
        <v>145</v>
      </c>
      <c r="F30" s="996">
        <v>117</v>
      </c>
      <c r="G30" s="1006">
        <v>110</v>
      </c>
      <c r="H30" s="1007">
        <v>101</v>
      </c>
    </row>
    <row r="31" spans="1:8" ht="13.5" customHeight="1">
      <c r="A31" s="914"/>
      <c r="B31" s="920"/>
      <c r="C31" s="913" t="s">
        <v>927</v>
      </c>
      <c r="D31" s="993">
        <v>125</v>
      </c>
      <c r="E31" s="1006">
        <v>136</v>
      </c>
      <c r="F31" s="996">
        <v>107</v>
      </c>
      <c r="G31" s="1006">
        <v>102</v>
      </c>
      <c r="H31" s="1007">
        <v>91</v>
      </c>
    </row>
    <row r="32" spans="1:8" ht="13.5" customHeight="1">
      <c r="A32" s="914"/>
      <c r="B32" s="920"/>
      <c r="C32" s="913" t="s">
        <v>928</v>
      </c>
      <c r="D32" s="993">
        <v>125</v>
      </c>
      <c r="E32" s="1006">
        <v>136</v>
      </c>
      <c r="F32" s="996">
        <v>107</v>
      </c>
      <c r="G32" s="1006">
        <v>101</v>
      </c>
      <c r="H32" s="1007">
        <v>88</v>
      </c>
    </row>
    <row r="33" spans="1:8" ht="13.5" customHeight="1">
      <c r="A33" s="914"/>
      <c r="B33" s="910"/>
      <c r="C33" s="913" t="s">
        <v>929</v>
      </c>
      <c r="D33" s="993">
        <v>7</v>
      </c>
      <c r="E33" s="1006">
        <v>9</v>
      </c>
      <c r="F33" s="996">
        <v>10</v>
      </c>
      <c r="G33" s="1006">
        <v>8</v>
      </c>
      <c r="H33" s="1007">
        <v>10</v>
      </c>
    </row>
    <row r="34" spans="1:8" ht="13.5" customHeight="1">
      <c r="A34" s="914"/>
      <c r="B34" s="920" t="s">
        <v>930</v>
      </c>
      <c r="C34" s="953"/>
      <c r="D34" s="993">
        <v>4163</v>
      </c>
      <c r="E34" s="1006">
        <v>4057</v>
      </c>
      <c r="F34" s="996">
        <v>3709</v>
      </c>
      <c r="G34" s="1006">
        <v>3590</v>
      </c>
      <c r="H34" s="1007">
        <v>3547</v>
      </c>
    </row>
    <row r="35" spans="1:8" ht="13.5" customHeight="1">
      <c r="A35" s="914"/>
      <c r="B35" s="920"/>
      <c r="C35" s="913" t="s">
        <v>931</v>
      </c>
      <c r="D35" s="993">
        <v>2</v>
      </c>
      <c r="E35" s="1006" t="s">
        <v>22</v>
      </c>
      <c r="F35" s="996" t="s">
        <v>22</v>
      </c>
      <c r="G35" s="1006" t="s">
        <v>22</v>
      </c>
      <c r="H35" s="1007" t="s">
        <v>75</v>
      </c>
    </row>
    <row r="36" spans="1:8" ht="13.5" customHeight="1">
      <c r="A36" s="914"/>
      <c r="B36" s="920"/>
      <c r="C36" s="913" t="s">
        <v>932</v>
      </c>
      <c r="D36" s="993">
        <v>1334</v>
      </c>
      <c r="E36" s="1006">
        <v>1237</v>
      </c>
      <c r="F36" s="996">
        <v>1151</v>
      </c>
      <c r="G36" s="1006">
        <v>1036</v>
      </c>
      <c r="H36" s="1007">
        <v>1043</v>
      </c>
    </row>
    <row r="37" spans="1:8" ht="13.5" customHeight="1">
      <c r="A37" s="914"/>
      <c r="B37" s="910"/>
      <c r="C37" s="913" t="s">
        <v>933</v>
      </c>
      <c r="D37" s="993">
        <v>2827</v>
      </c>
      <c r="E37" s="1006">
        <v>2820</v>
      </c>
      <c r="F37" s="996">
        <v>2558</v>
      </c>
      <c r="G37" s="485">
        <v>2554</v>
      </c>
      <c r="H37" s="1008">
        <v>2504</v>
      </c>
    </row>
    <row r="38" spans="1:8" ht="13.5" customHeight="1">
      <c r="A38" s="914"/>
      <c r="B38" s="920" t="s">
        <v>934</v>
      </c>
      <c r="C38" s="953"/>
      <c r="D38" s="993">
        <v>5303</v>
      </c>
      <c r="E38" s="1006">
        <v>5354</v>
      </c>
      <c r="F38" s="996">
        <v>5291</v>
      </c>
      <c r="G38" s="1006">
        <v>4988</v>
      </c>
      <c r="H38" s="1007">
        <v>5116</v>
      </c>
    </row>
    <row r="39" spans="1:8" ht="13.5" customHeight="1">
      <c r="A39" s="914"/>
      <c r="B39" s="924"/>
      <c r="C39" s="1009" t="s">
        <v>935</v>
      </c>
      <c r="D39" s="996">
        <v>97</v>
      </c>
      <c r="E39" s="1006">
        <v>60</v>
      </c>
      <c r="F39" s="996">
        <v>62</v>
      </c>
      <c r="G39" s="1006">
        <v>49</v>
      </c>
      <c r="H39" s="1007">
        <v>53</v>
      </c>
    </row>
    <row r="40" spans="1:8" ht="13.5" customHeight="1">
      <c r="A40" s="914"/>
      <c r="B40" s="924"/>
      <c r="C40" s="1010" t="s">
        <v>936</v>
      </c>
      <c r="D40" s="1011">
        <v>799</v>
      </c>
      <c r="E40" s="1012">
        <v>945</v>
      </c>
      <c r="F40" s="1030">
        <v>229</v>
      </c>
      <c r="G40" s="1006">
        <v>235</v>
      </c>
      <c r="H40" s="1007">
        <v>199</v>
      </c>
    </row>
    <row r="41" spans="1:8" ht="13.5" customHeight="1">
      <c r="A41" s="914"/>
      <c r="B41" s="924"/>
      <c r="C41" s="1010" t="s">
        <v>937</v>
      </c>
      <c r="D41" s="1014"/>
      <c r="E41" s="1015"/>
      <c r="F41" s="1013">
        <v>703</v>
      </c>
      <c r="G41" s="1006">
        <v>660</v>
      </c>
      <c r="H41" s="1007">
        <v>700</v>
      </c>
    </row>
    <row r="42" spans="1:8" ht="13.5" customHeight="1">
      <c r="A42" s="914"/>
      <c r="B42" s="924"/>
      <c r="C42" s="1010" t="s">
        <v>938</v>
      </c>
      <c r="D42" s="1031">
        <v>1951</v>
      </c>
      <c r="E42" s="1006">
        <v>1557</v>
      </c>
      <c r="F42" s="996">
        <v>1461</v>
      </c>
      <c r="G42" s="485">
        <v>1263</v>
      </c>
      <c r="H42" s="1008">
        <v>1314</v>
      </c>
    </row>
    <row r="43" spans="1:8" ht="13.5" customHeight="1">
      <c r="A43" s="914"/>
      <c r="B43" s="924"/>
      <c r="C43" s="1010" t="s">
        <v>939</v>
      </c>
      <c r="D43" s="945">
        <v>162</v>
      </c>
      <c r="E43" s="1017">
        <v>132</v>
      </c>
      <c r="F43" s="945">
        <v>149</v>
      </c>
      <c r="G43" s="485">
        <v>125</v>
      </c>
      <c r="H43" s="1008">
        <v>121</v>
      </c>
    </row>
    <row r="44" spans="1:8" ht="13.5" customHeight="1">
      <c r="A44" s="914"/>
      <c r="B44" s="924"/>
      <c r="C44" s="1010" t="s">
        <v>940</v>
      </c>
      <c r="D44" s="1031">
        <v>86</v>
      </c>
      <c r="E44" s="485">
        <v>104</v>
      </c>
      <c r="F44" s="965">
        <v>145</v>
      </c>
      <c r="G44" s="1006">
        <v>150</v>
      </c>
      <c r="H44" s="1007">
        <v>151</v>
      </c>
    </row>
    <row r="45" spans="1:8" ht="13.5" customHeight="1">
      <c r="A45" s="914"/>
      <c r="B45" s="924"/>
      <c r="C45" s="1010" t="s">
        <v>941</v>
      </c>
      <c r="D45" s="1032"/>
      <c r="E45" s="926"/>
      <c r="F45" s="485">
        <v>367</v>
      </c>
      <c r="G45" s="1017">
        <v>309</v>
      </c>
      <c r="H45" s="1019">
        <v>283</v>
      </c>
    </row>
    <row r="46" spans="1:8" ht="13.5" customHeight="1">
      <c r="A46" s="914"/>
      <c r="B46" s="924"/>
      <c r="C46" s="1010" t="s">
        <v>942</v>
      </c>
      <c r="D46" s="1032"/>
      <c r="E46" s="179">
        <v>273</v>
      </c>
      <c r="F46" s="985">
        <v>346</v>
      </c>
      <c r="G46" s="485">
        <v>337</v>
      </c>
      <c r="H46" s="1008">
        <v>327</v>
      </c>
    </row>
    <row r="47" spans="1:8" ht="13.5" customHeight="1">
      <c r="A47" s="914"/>
      <c r="B47" s="924"/>
      <c r="C47" s="1010" t="s">
        <v>943</v>
      </c>
      <c r="D47" s="1032"/>
      <c r="E47" s="926"/>
      <c r="F47" s="485">
        <v>250</v>
      </c>
      <c r="G47" s="485">
        <v>228</v>
      </c>
      <c r="H47" s="1008">
        <v>217</v>
      </c>
    </row>
    <row r="48" spans="1:8" ht="13.5" customHeight="1">
      <c r="A48" s="914"/>
      <c r="B48" s="924"/>
      <c r="C48" s="1010" t="s">
        <v>944</v>
      </c>
      <c r="D48" s="1033"/>
      <c r="E48" s="985">
        <v>240</v>
      </c>
      <c r="F48" s="1006">
        <v>255</v>
      </c>
      <c r="G48" s="1017">
        <v>259</v>
      </c>
      <c r="H48" s="1019">
        <v>281</v>
      </c>
    </row>
    <row r="49" spans="1:9" ht="13.5" customHeight="1">
      <c r="A49" s="914"/>
      <c r="B49" s="924"/>
      <c r="C49" s="1010" t="s">
        <v>945</v>
      </c>
      <c r="D49" s="1034"/>
      <c r="E49" s="485">
        <v>394</v>
      </c>
      <c r="F49" s="485">
        <v>444</v>
      </c>
      <c r="G49" s="485">
        <v>491</v>
      </c>
      <c r="H49" s="1008">
        <v>600</v>
      </c>
    </row>
    <row r="50" spans="1:9" ht="13.5" customHeight="1">
      <c r="A50" s="914"/>
      <c r="B50" s="924"/>
      <c r="C50" s="1010" t="s">
        <v>946</v>
      </c>
      <c r="D50" s="1035"/>
      <c r="E50" s="1006">
        <v>85</v>
      </c>
      <c r="F50" s="1006">
        <v>42</v>
      </c>
      <c r="G50" s="1006">
        <v>63</v>
      </c>
      <c r="H50" s="1007">
        <v>62</v>
      </c>
    </row>
    <row r="51" spans="1:9" ht="15.6" customHeight="1">
      <c r="A51" s="937"/>
      <c r="B51" s="924"/>
      <c r="C51" s="1023" t="s">
        <v>947</v>
      </c>
      <c r="D51" s="1031">
        <v>1880</v>
      </c>
      <c r="E51" s="485">
        <v>1264</v>
      </c>
      <c r="F51" s="985">
        <v>550</v>
      </c>
      <c r="G51" s="985">
        <v>546</v>
      </c>
      <c r="H51" s="1024">
        <v>538</v>
      </c>
    </row>
    <row r="52" spans="1:9" s="2" customFormat="1" ht="15.6" customHeight="1">
      <c r="A52" s="937"/>
      <c r="B52" s="910"/>
      <c r="C52" s="1025" t="s">
        <v>948</v>
      </c>
      <c r="D52" s="963">
        <v>328</v>
      </c>
      <c r="E52" s="485">
        <v>300</v>
      </c>
      <c r="F52" s="485">
        <v>288</v>
      </c>
      <c r="G52" s="485">
        <v>273</v>
      </c>
      <c r="H52" s="1008">
        <v>270</v>
      </c>
      <c r="I52" s="324"/>
    </row>
    <row r="53" spans="1:9" ht="15.6" customHeight="1">
      <c r="A53" s="1026"/>
      <c r="B53" s="1027" t="s">
        <v>949</v>
      </c>
      <c r="C53" s="1028"/>
      <c r="D53" s="1036">
        <v>21</v>
      </c>
      <c r="E53" s="504">
        <v>25</v>
      </c>
      <c r="F53" s="504">
        <v>182</v>
      </c>
      <c r="G53" s="504">
        <v>370</v>
      </c>
      <c r="H53" s="1029">
        <v>64</v>
      </c>
    </row>
    <row r="54" spans="1:9" ht="15.6" customHeight="1">
      <c r="A54" s="3" t="s">
        <v>951</v>
      </c>
      <c r="C54" s="956"/>
    </row>
    <row r="55" spans="1:9" ht="15.6" customHeight="1">
      <c r="A55" s="3" t="s">
        <v>244</v>
      </c>
      <c r="C55" s="3" t="s">
        <v>952</v>
      </c>
    </row>
  </sheetData>
  <mergeCells count="7">
    <mergeCell ref="B53:C53"/>
    <mergeCell ref="A3:C3"/>
    <mergeCell ref="D15:D16"/>
    <mergeCell ref="E15:E16"/>
    <mergeCell ref="B28:C28"/>
    <mergeCell ref="D40:D41"/>
    <mergeCell ref="E40:E41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4" orientation="portrait" r:id="rId1"/>
  <headerFooter alignWithMargins="0">
    <oddHeader>&amp;C&amp;12 &amp;"ＭＳ 明朝,太字"&amp;20 ７　労　　働</oddHeader>
    <oddFooter>&amp;C-33-</oddFooter>
  </headerFooter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8BA48-FC75-4185-BACB-0C856CB05549}">
  <sheetPr>
    <pageSetUpPr fitToPage="1"/>
  </sheetPr>
  <dimension ref="A1:J31"/>
  <sheetViews>
    <sheetView view="pageBreakPreview" zoomScale="90" zoomScaleNormal="100" zoomScaleSheetLayoutView="90" workbookViewId="0">
      <selection activeCell="D11" sqref="D11"/>
    </sheetView>
  </sheetViews>
  <sheetFormatPr defaultColWidth="6.625" defaultRowHeight="15.6" customHeight="1"/>
  <cols>
    <col min="1" max="1" width="2.25" style="3" customWidth="1"/>
    <col min="2" max="2" width="2.375" style="3" customWidth="1"/>
    <col min="3" max="3" width="37.625" style="3" customWidth="1"/>
    <col min="4" max="8" width="9.375" style="3" customWidth="1"/>
    <col min="9" max="10" width="9.875" style="324" customWidth="1"/>
    <col min="11" max="16384" width="6.625" style="3"/>
  </cols>
  <sheetData>
    <row r="1" spans="1:8" ht="14.25" customHeight="1">
      <c r="A1" s="1" t="s">
        <v>953</v>
      </c>
      <c r="B1" s="2"/>
      <c r="C1" s="2"/>
      <c r="D1" s="2"/>
      <c r="E1" s="2"/>
    </row>
    <row r="2" spans="1:8" ht="13.5" customHeight="1">
      <c r="A2" s="14"/>
      <c r="B2" s="2"/>
      <c r="C2" s="2"/>
      <c r="D2" s="15"/>
      <c r="E2" s="4"/>
      <c r="G2" s="1004"/>
      <c r="H2" s="4" t="s">
        <v>209</v>
      </c>
    </row>
    <row r="3" spans="1:8" ht="15" customHeight="1">
      <c r="A3" s="899" t="s">
        <v>925</v>
      </c>
      <c r="B3" s="900"/>
      <c r="C3" s="901"/>
      <c r="D3" s="1005" t="s">
        <v>188</v>
      </c>
      <c r="E3" s="903" t="s">
        <v>210</v>
      </c>
      <c r="F3" s="904" t="s">
        <v>122</v>
      </c>
      <c r="G3" s="903" t="s">
        <v>123</v>
      </c>
      <c r="H3" s="1000" t="s">
        <v>189</v>
      </c>
    </row>
    <row r="4" spans="1:8" ht="15" customHeight="1">
      <c r="A4" s="914" t="s">
        <v>954</v>
      </c>
      <c r="B4" s="912"/>
      <c r="C4" s="953"/>
      <c r="D4" s="993">
        <v>6628</v>
      </c>
      <c r="E4" s="1006">
        <v>6826</v>
      </c>
      <c r="F4" s="996">
        <v>6773</v>
      </c>
      <c r="G4" s="1006">
        <v>7116</v>
      </c>
      <c r="H4" s="1007">
        <v>7477</v>
      </c>
    </row>
    <row r="5" spans="1:8" ht="15" customHeight="1">
      <c r="A5" s="914"/>
      <c r="B5" s="920" t="s">
        <v>926</v>
      </c>
      <c r="C5" s="953"/>
      <c r="D5" s="993">
        <v>109</v>
      </c>
      <c r="E5" s="1006">
        <v>110</v>
      </c>
      <c r="F5" s="996">
        <v>74</v>
      </c>
      <c r="G5" s="485">
        <v>56</v>
      </c>
      <c r="H5" s="1007">
        <v>55</v>
      </c>
    </row>
    <row r="6" spans="1:8" ht="15" customHeight="1">
      <c r="A6" s="914"/>
      <c r="B6" s="920"/>
      <c r="C6" s="913" t="s">
        <v>927</v>
      </c>
      <c r="D6" s="993">
        <v>105</v>
      </c>
      <c r="E6" s="1006">
        <v>110</v>
      </c>
      <c r="F6" s="996">
        <v>71</v>
      </c>
      <c r="G6" s="485">
        <v>56</v>
      </c>
      <c r="H6" s="1007">
        <v>54</v>
      </c>
    </row>
    <row r="7" spans="1:8" ht="15" customHeight="1">
      <c r="A7" s="914"/>
      <c r="B7" s="920"/>
      <c r="C7" s="913" t="s">
        <v>928</v>
      </c>
      <c r="D7" s="993">
        <v>105</v>
      </c>
      <c r="E7" s="1006">
        <v>110</v>
      </c>
      <c r="F7" s="996">
        <v>71</v>
      </c>
      <c r="G7" s="485">
        <v>56</v>
      </c>
      <c r="H7" s="1007">
        <v>52</v>
      </c>
    </row>
    <row r="8" spans="1:8" ht="15" customHeight="1">
      <c r="A8" s="914"/>
      <c r="B8" s="910"/>
      <c r="C8" s="913" t="s">
        <v>929</v>
      </c>
      <c r="D8" s="993">
        <v>4</v>
      </c>
      <c r="E8" s="1006" t="s">
        <v>22</v>
      </c>
      <c r="F8" s="996">
        <v>3</v>
      </c>
      <c r="G8" s="485" t="s">
        <v>22</v>
      </c>
      <c r="H8" s="1007">
        <v>1</v>
      </c>
    </row>
    <row r="9" spans="1:8" ht="15" customHeight="1">
      <c r="A9" s="914"/>
      <c r="B9" s="920" t="s">
        <v>930</v>
      </c>
      <c r="C9" s="953"/>
      <c r="D9" s="993">
        <v>1746</v>
      </c>
      <c r="E9" s="1006">
        <v>1622</v>
      </c>
      <c r="F9" s="996">
        <v>1375</v>
      </c>
      <c r="G9" s="485">
        <v>1362</v>
      </c>
      <c r="H9" s="1007">
        <v>1476</v>
      </c>
    </row>
    <row r="10" spans="1:8" ht="15" customHeight="1">
      <c r="A10" s="914"/>
      <c r="B10" s="920"/>
      <c r="C10" s="913" t="s">
        <v>931</v>
      </c>
      <c r="D10" s="993">
        <v>2</v>
      </c>
      <c r="E10" s="1006" t="s">
        <v>22</v>
      </c>
      <c r="F10" s="996" t="s">
        <v>22</v>
      </c>
      <c r="G10" s="485" t="s">
        <v>22</v>
      </c>
      <c r="H10" s="1007" t="s">
        <v>75</v>
      </c>
    </row>
    <row r="11" spans="1:8" ht="15" customHeight="1">
      <c r="A11" s="914"/>
      <c r="B11" s="920"/>
      <c r="C11" s="913" t="s">
        <v>932</v>
      </c>
      <c r="D11" s="993">
        <v>267</v>
      </c>
      <c r="E11" s="1006">
        <v>226</v>
      </c>
      <c r="F11" s="996">
        <v>217</v>
      </c>
      <c r="G11" s="485">
        <v>204</v>
      </c>
      <c r="H11" s="1007">
        <v>250</v>
      </c>
    </row>
    <row r="12" spans="1:8" ht="15" customHeight="1">
      <c r="A12" s="914"/>
      <c r="B12" s="910"/>
      <c r="C12" s="913" t="s">
        <v>933</v>
      </c>
      <c r="D12" s="993">
        <v>1479</v>
      </c>
      <c r="E12" s="1006">
        <v>1396</v>
      </c>
      <c r="F12" s="996">
        <v>1158</v>
      </c>
      <c r="G12" s="485">
        <v>1158</v>
      </c>
      <c r="H12" s="1008">
        <v>1226</v>
      </c>
    </row>
    <row r="13" spans="1:8" ht="15" customHeight="1">
      <c r="A13" s="914"/>
      <c r="B13" s="920" t="s">
        <v>934</v>
      </c>
      <c r="C13" s="953"/>
      <c r="D13" s="993">
        <v>4424</v>
      </c>
      <c r="E13" s="1006">
        <v>4751</v>
      </c>
      <c r="F13" s="996">
        <v>5245</v>
      </c>
      <c r="G13" s="485">
        <v>5464</v>
      </c>
      <c r="H13" s="1007">
        <v>5880</v>
      </c>
    </row>
    <row r="14" spans="1:8" ht="15" customHeight="1">
      <c r="A14" s="914"/>
      <c r="B14" s="924"/>
      <c r="C14" s="1009" t="s">
        <v>935</v>
      </c>
      <c r="D14" s="996">
        <v>21</v>
      </c>
      <c r="E14" s="1006">
        <v>10</v>
      </c>
      <c r="F14" s="996">
        <v>14</v>
      </c>
      <c r="G14" s="485">
        <v>10</v>
      </c>
      <c r="H14" s="1007">
        <v>10</v>
      </c>
    </row>
    <row r="15" spans="1:8" ht="15" customHeight="1">
      <c r="A15" s="914"/>
      <c r="B15" s="924"/>
      <c r="C15" s="1010" t="s">
        <v>936</v>
      </c>
      <c r="D15" s="1011">
        <v>201</v>
      </c>
      <c r="E15" s="1012">
        <v>247</v>
      </c>
      <c r="F15" s="1037">
        <v>76</v>
      </c>
      <c r="G15" s="485">
        <v>80</v>
      </c>
      <c r="H15" s="1007">
        <v>69</v>
      </c>
    </row>
    <row r="16" spans="1:8" ht="15" customHeight="1">
      <c r="A16" s="914"/>
      <c r="B16" s="924"/>
      <c r="C16" s="1010" t="s">
        <v>955</v>
      </c>
      <c r="D16" s="1014"/>
      <c r="E16" s="1015"/>
      <c r="F16" s="1013">
        <v>162</v>
      </c>
      <c r="G16" s="485">
        <v>152</v>
      </c>
      <c r="H16" s="1007">
        <v>184</v>
      </c>
    </row>
    <row r="17" spans="1:8" ht="15" customHeight="1">
      <c r="A17" s="914"/>
      <c r="B17" s="924"/>
      <c r="C17" s="1010" t="s">
        <v>956</v>
      </c>
      <c r="D17" s="1031">
        <v>2090</v>
      </c>
      <c r="E17" s="1006">
        <v>1594</v>
      </c>
      <c r="F17" s="996">
        <v>1518</v>
      </c>
      <c r="G17" s="485">
        <v>1491</v>
      </c>
      <c r="H17" s="1008">
        <v>1553</v>
      </c>
    </row>
    <row r="18" spans="1:8" ht="15" customHeight="1">
      <c r="A18" s="914"/>
      <c r="B18" s="924"/>
      <c r="C18" s="1010" t="s">
        <v>957</v>
      </c>
      <c r="D18" s="945">
        <v>254</v>
      </c>
      <c r="E18" s="1017">
        <v>239</v>
      </c>
      <c r="F18" s="945">
        <v>225</v>
      </c>
      <c r="G18" s="485">
        <v>231</v>
      </c>
      <c r="H18" s="1008">
        <v>230</v>
      </c>
    </row>
    <row r="19" spans="1:8" ht="15" customHeight="1">
      <c r="A19" s="914"/>
      <c r="B19" s="924"/>
      <c r="C19" s="1010" t="s">
        <v>958</v>
      </c>
      <c r="D19" s="1031">
        <v>44</v>
      </c>
      <c r="E19" s="485">
        <v>61</v>
      </c>
      <c r="F19" s="965">
        <v>115</v>
      </c>
      <c r="G19" s="485">
        <v>111</v>
      </c>
      <c r="H19" s="1007">
        <v>100</v>
      </c>
    </row>
    <row r="20" spans="1:8" ht="15" customHeight="1">
      <c r="A20" s="914"/>
      <c r="B20" s="924"/>
      <c r="C20" s="1010" t="s">
        <v>959</v>
      </c>
      <c r="D20" s="1032"/>
      <c r="E20" s="926"/>
      <c r="F20" s="485">
        <v>163</v>
      </c>
      <c r="G20" s="485">
        <v>144</v>
      </c>
      <c r="H20" s="1019">
        <v>180</v>
      </c>
    </row>
    <row r="21" spans="1:8" ht="15" customHeight="1">
      <c r="A21" s="914"/>
      <c r="B21" s="924"/>
      <c r="C21" s="1010" t="s">
        <v>960</v>
      </c>
      <c r="D21" s="1032"/>
      <c r="E21" s="179">
        <v>456</v>
      </c>
      <c r="F21" s="985">
        <v>608</v>
      </c>
      <c r="G21" s="485">
        <v>611</v>
      </c>
      <c r="H21" s="1008">
        <v>597</v>
      </c>
    </row>
    <row r="22" spans="1:8" ht="15" customHeight="1">
      <c r="A22" s="914"/>
      <c r="B22" s="924"/>
      <c r="C22" s="1010" t="s">
        <v>961</v>
      </c>
      <c r="D22" s="1032"/>
      <c r="E22" s="926"/>
      <c r="F22" s="485">
        <v>370</v>
      </c>
      <c r="G22" s="485">
        <v>391</v>
      </c>
      <c r="H22" s="1008">
        <v>406</v>
      </c>
    </row>
    <row r="23" spans="1:8" ht="15" customHeight="1">
      <c r="A23" s="914"/>
      <c r="B23" s="924"/>
      <c r="C23" s="1010" t="s">
        <v>962</v>
      </c>
      <c r="D23" s="1033"/>
      <c r="E23" s="985">
        <v>338</v>
      </c>
      <c r="F23" s="1006">
        <v>385</v>
      </c>
      <c r="G23" s="485">
        <v>393</v>
      </c>
      <c r="H23" s="1019">
        <v>433</v>
      </c>
    </row>
    <row r="24" spans="1:8" ht="15" customHeight="1">
      <c r="A24" s="914"/>
      <c r="B24" s="924"/>
      <c r="C24" s="1010" t="s">
        <v>963</v>
      </c>
      <c r="D24" s="1034"/>
      <c r="E24" s="485">
        <v>1030</v>
      </c>
      <c r="F24" s="963">
        <v>1181</v>
      </c>
      <c r="G24" s="485">
        <v>1378</v>
      </c>
      <c r="H24" s="1008">
        <v>1593</v>
      </c>
    </row>
    <row r="25" spans="1:8" ht="15" customHeight="1">
      <c r="A25" s="914"/>
      <c r="B25" s="924"/>
      <c r="C25" s="1010" t="s">
        <v>946</v>
      </c>
      <c r="D25" s="1035"/>
      <c r="E25" s="1006">
        <v>38</v>
      </c>
      <c r="F25" s="1038">
        <v>37</v>
      </c>
      <c r="G25" s="485">
        <v>36</v>
      </c>
      <c r="H25" s="1007">
        <v>43</v>
      </c>
    </row>
    <row r="26" spans="1:8" ht="15" customHeight="1">
      <c r="A26" s="937"/>
      <c r="B26" s="924"/>
      <c r="C26" s="1023" t="s">
        <v>947</v>
      </c>
      <c r="D26" s="485">
        <v>2054</v>
      </c>
      <c r="E26" s="485">
        <v>960</v>
      </c>
      <c r="F26" s="986">
        <v>285</v>
      </c>
      <c r="G26" s="485">
        <v>323</v>
      </c>
      <c r="H26" s="1024">
        <v>360</v>
      </c>
    </row>
    <row r="27" spans="1:8" ht="15" customHeight="1">
      <c r="A27" s="937"/>
      <c r="B27" s="910"/>
      <c r="C27" s="1025" t="s">
        <v>948</v>
      </c>
      <c r="D27" s="963">
        <v>87</v>
      </c>
      <c r="E27" s="485">
        <v>103</v>
      </c>
      <c r="F27" s="963">
        <v>106</v>
      </c>
      <c r="G27" s="485">
        <v>113</v>
      </c>
      <c r="H27" s="1008">
        <v>122</v>
      </c>
    </row>
    <row r="28" spans="1:8" ht="15" customHeight="1">
      <c r="A28" s="1026"/>
      <c r="B28" s="1027" t="s">
        <v>949</v>
      </c>
      <c r="C28" s="1028"/>
      <c r="D28" s="1036">
        <v>22</v>
      </c>
      <c r="E28" s="504">
        <v>18</v>
      </c>
      <c r="F28" s="1036">
        <v>79</v>
      </c>
      <c r="G28" s="1039">
        <v>234</v>
      </c>
      <c r="H28" s="1029">
        <v>66</v>
      </c>
    </row>
    <row r="29" spans="1:8" ht="12.75" customHeight="1">
      <c r="A29" s="3" t="s">
        <v>923</v>
      </c>
      <c r="E29" s="48"/>
    </row>
    <row r="30" spans="1:8" ht="15.6" customHeight="1">
      <c r="C30" s="3" t="s">
        <v>964</v>
      </c>
    </row>
    <row r="31" spans="1:8" ht="12" customHeight="1">
      <c r="A31" s="944"/>
      <c r="B31" s="944"/>
      <c r="C31" s="944"/>
      <c r="D31" s="944"/>
      <c r="E31" s="944"/>
      <c r="F31" s="944"/>
      <c r="G31" s="944"/>
      <c r="H31" s="944"/>
    </row>
  </sheetData>
  <mergeCells count="4">
    <mergeCell ref="A3:C3"/>
    <mergeCell ref="D15:D16"/>
    <mergeCell ref="E15:E16"/>
    <mergeCell ref="B28:C28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3" orientation="portrait" r:id="rId1"/>
  <headerFooter alignWithMargins="0">
    <oddHeader>&amp;C&amp;12 &amp;"ＭＳ 明朝,太字"&amp;20 ７　労　　働</oddHeader>
    <oddFooter>&amp;C-34-</oddFooter>
  </headerFooter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B590D-2624-40CE-A351-27135C79E40B}">
  <sheetPr>
    <pageSetUpPr fitToPage="1"/>
  </sheetPr>
  <dimension ref="A1:J28"/>
  <sheetViews>
    <sheetView view="pageBreakPreview" zoomScaleNormal="100" zoomScaleSheetLayoutView="100" workbookViewId="0">
      <selection activeCell="D11" sqref="D11"/>
    </sheetView>
  </sheetViews>
  <sheetFormatPr defaultColWidth="6.625" defaultRowHeight="15.6" customHeight="1"/>
  <cols>
    <col min="1" max="1" width="3.25" style="3" customWidth="1"/>
    <col min="2" max="2" width="2.875" style="3" customWidth="1"/>
    <col min="3" max="3" width="20.5" style="3" customWidth="1"/>
    <col min="4" max="6" width="9.625" style="3" customWidth="1"/>
    <col min="7" max="7" width="9.625" style="2" customWidth="1"/>
    <col min="8" max="8" width="10.875" style="3" customWidth="1"/>
    <col min="9" max="10" width="9.875" style="324" customWidth="1"/>
    <col min="11" max="16384" width="6.625" style="3"/>
  </cols>
  <sheetData>
    <row r="1" spans="1:8" ht="15.6" customHeight="1">
      <c r="A1" s="1" t="s">
        <v>965</v>
      </c>
      <c r="B1" s="2"/>
      <c r="C1" s="2"/>
      <c r="D1" s="2"/>
      <c r="E1" s="2"/>
    </row>
    <row r="2" spans="1:8" ht="13.5" customHeight="1">
      <c r="A2" s="951"/>
      <c r="B2" s="951"/>
      <c r="C2" s="951"/>
      <c r="D2" s="951"/>
      <c r="G2" s="951"/>
      <c r="H2" s="1040" t="s">
        <v>209</v>
      </c>
    </row>
    <row r="3" spans="1:8" ht="15.6" customHeight="1">
      <c r="A3" s="899" t="s">
        <v>966</v>
      </c>
      <c r="B3" s="900"/>
      <c r="C3" s="92"/>
      <c r="D3" s="1041" t="s">
        <v>188</v>
      </c>
      <c r="E3" s="903" t="s">
        <v>210</v>
      </c>
      <c r="F3" s="1042" t="s">
        <v>122</v>
      </c>
      <c r="G3" s="903" t="s">
        <v>123</v>
      </c>
      <c r="H3" s="1000" t="s">
        <v>189</v>
      </c>
    </row>
    <row r="4" spans="1:8" ht="16.5" customHeight="1">
      <c r="A4" s="914" t="s">
        <v>243</v>
      </c>
      <c r="B4" s="912"/>
      <c r="C4" s="1043"/>
      <c r="D4" s="912">
        <v>16247</v>
      </c>
      <c r="E4" s="911">
        <v>16407</v>
      </c>
      <c r="F4" s="1044">
        <v>16072</v>
      </c>
      <c r="G4" s="911">
        <v>16174</v>
      </c>
      <c r="H4" s="953">
        <v>16305</v>
      </c>
    </row>
    <row r="5" spans="1:8" ht="16.5" customHeight="1">
      <c r="A5" s="914"/>
      <c r="B5" s="913" t="s">
        <v>967</v>
      </c>
      <c r="C5" s="936"/>
      <c r="D5" s="912">
        <v>12909</v>
      </c>
      <c r="E5" s="911">
        <v>13283</v>
      </c>
      <c r="F5" s="1044">
        <v>13093</v>
      </c>
      <c r="G5" s="911">
        <v>13055</v>
      </c>
      <c r="H5" s="953">
        <v>13668</v>
      </c>
    </row>
    <row r="6" spans="1:8" ht="16.5" customHeight="1">
      <c r="A6" s="914"/>
      <c r="B6" s="913" t="s">
        <v>968</v>
      </c>
      <c r="C6" s="913"/>
      <c r="D6" s="912">
        <v>1162</v>
      </c>
      <c r="E6" s="911">
        <v>998</v>
      </c>
      <c r="F6" s="1044">
        <v>949</v>
      </c>
      <c r="G6" s="911">
        <v>893</v>
      </c>
      <c r="H6" s="953">
        <v>980</v>
      </c>
    </row>
    <row r="7" spans="1:8" ht="16.5" customHeight="1">
      <c r="A7" s="914"/>
      <c r="B7" s="913" t="s">
        <v>969</v>
      </c>
      <c r="C7" s="913"/>
      <c r="D7" s="912">
        <v>476</v>
      </c>
      <c r="E7" s="911">
        <v>509</v>
      </c>
      <c r="F7" s="1044">
        <v>396</v>
      </c>
      <c r="G7" s="911">
        <v>325</v>
      </c>
      <c r="H7" s="953">
        <v>318</v>
      </c>
    </row>
    <row r="8" spans="1:8" ht="16.5" customHeight="1">
      <c r="A8" s="914"/>
      <c r="B8" s="913" t="s">
        <v>970</v>
      </c>
      <c r="C8" s="913"/>
      <c r="D8" s="912">
        <v>1073</v>
      </c>
      <c r="E8" s="911">
        <v>1026</v>
      </c>
      <c r="F8" s="1044">
        <v>935</v>
      </c>
      <c r="G8" s="911">
        <v>955</v>
      </c>
      <c r="H8" s="953">
        <v>884</v>
      </c>
    </row>
    <row r="9" spans="1:8" ht="16.5" customHeight="1">
      <c r="A9" s="914"/>
      <c r="B9" s="913" t="s">
        <v>971</v>
      </c>
      <c r="C9" s="913"/>
      <c r="D9" s="931">
        <v>590</v>
      </c>
      <c r="E9" s="911">
        <v>562</v>
      </c>
      <c r="F9" s="1044">
        <v>450</v>
      </c>
      <c r="G9" s="911">
        <v>386</v>
      </c>
      <c r="H9" s="953">
        <v>314</v>
      </c>
    </row>
    <row r="10" spans="1:8" ht="16.5" customHeight="1">
      <c r="A10" s="914"/>
      <c r="B10" s="913" t="s">
        <v>972</v>
      </c>
      <c r="C10" s="1045"/>
      <c r="D10" s="1046">
        <v>37</v>
      </c>
      <c r="E10" s="911">
        <v>28</v>
      </c>
      <c r="F10" s="1044">
        <v>16</v>
      </c>
      <c r="G10" s="911">
        <v>15</v>
      </c>
      <c r="H10" s="953">
        <v>11</v>
      </c>
    </row>
    <row r="11" spans="1:8" ht="16.5" customHeight="1">
      <c r="A11" s="938"/>
      <c r="B11" s="1047" t="s">
        <v>238</v>
      </c>
      <c r="C11" s="505"/>
      <c r="D11" s="1048" t="s">
        <v>22</v>
      </c>
      <c r="E11" s="1049" t="s">
        <v>973</v>
      </c>
      <c r="F11" s="1050" t="s">
        <v>973</v>
      </c>
      <c r="G11" s="1039">
        <v>545</v>
      </c>
      <c r="H11" s="1051">
        <v>130</v>
      </c>
    </row>
    <row r="12" spans="1:8" ht="16.5" customHeight="1">
      <c r="A12" s="1052" t="s">
        <v>974</v>
      </c>
      <c r="B12" s="1053"/>
      <c r="C12" s="1054"/>
      <c r="D12" s="1055">
        <v>9619</v>
      </c>
      <c r="E12" s="911">
        <v>9581</v>
      </c>
      <c r="F12" s="1044">
        <v>9299</v>
      </c>
      <c r="G12" s="911">
        <v>9058</v>
      </c>
      <c r="H12" s="953">
        <v>8828</v>
      </c>
    </row>
    <row r="13" spans="1:8" ht="16.5" customHeight="1">
      <c r="A13" s="914"/>
      <c r="B13" s="915" t="s">
        <v>967</v>
      </c>
      <c r="C13" s="915"/>
      <c r="D13" s="1055">
        <v>7407</v>
      </c>
      <c r="E13" s="911">
        <v>7498</v>
      </c>
      <c r="F13" s="1044">
        <v>7250</v>
      </c>
      <c r="G13" s="911">
        <v>6978</v>
      </c>
      <c r="H13" s="953">
        <v>7091</v>
      </c>
    </row>
    <row r="14" spans="1:8" ht="16.5" customHeight="1">
      <c r="A14" s="914"/>
      <c r="B14" s="913" t="s">
        <v>968</v>
      </c>
      <c r="C14" s="913"/>
      <c r="D14" s="1055">
        <v>875</v>
      </c>
      <c r="E14" s="911">
        <v>746</v>
      </c>
      <c r="F14" s="1044">
        <v>720</v>
      </c>
      <c r="G14" s="911">
        <v>673</v>
      </c>
      <c r="H14" s="953">
        <v>723</v>
      </c>
    </row>
    <row r="15" spans="1:8" ht="16.5" customHeight="1">
      <c r="A15" s="914"/>
      <c r="B15" s="913" t="s">
        <v>969</v>
      </c>
      <c r="C15" s="913"/>
      <c r="D15" s="1055">
        <v>400</v>
      </c>
      <c r="E15" s="911">
        <v>444</v>
      </c>
      <c r="F15" s="1044">
        <v>341</v>
      </c>
      <c r="G15" s="911">
        <v>275</v>
      </c>
      <c r="H15" s="953">
        <v>267</v>
      </c>
    </row>
    <row r="16" spans="1:8" ht="16.5" customHeight="1">
      <c r="A16" s="914"/>
      <c r="B16" s="913" t="s">
        <v>970</v>
      </c>
      <c r="C16" s="913"/>
      <c r="D16" s="1055">
        <v>834</v>
      </c>
      <c r="E16" s="911">
        <v>802</v>
      </c>
      <c r="F16" s="1044">
        <v>734</v>
      </c>
      <c r="G16" s="911">
        <v>704</v>
      </c>
      <c r="H16" s="953">
        <v>613</v>
      </c>
    </row>
    <row r="17" spans="1:8" ht="16.5" customHeight="1">
      <c r="A17" s="914"/>
      <c r="B17" s="913" t="s">
        <v>971</v>
      </c>
      <c r="C17" s="913"/>
      <c r="D17" s="1055">
        <v>101</v>
      </c>
      <c r="E17" s="911">
        <v>88</v>
      </c>
      <c r="F17" s="1044">
        <v>85</v>
      </c>
      <c r="G17" s="911">
        <v>85</v>
      </c>
      <c r="H17" s="953">
        <v>54</v>
      </c>
    </row>
    <row r="18" spans="1:8" ht="16.5" customHeight="1">
      <c r="A18" s="914"/>
      <c r="B18" s="913" t="s">
        <v>972</v>
      </c>
      <c r="C18" s="1045"/>
      <c r="D18" s="1046">
        <v>2</v>
      </c>
      <c r="E18" s="179">
        <v>2</v>
      </c>
      <c r="F18" s="965">
        <v>2</v>
      </c>
      <c r="G18" s="179">
        <v>1</v>
      </c>
      <c r="H18" s="1056">
        <v>3</v>
      </c>
    </row>
    <row r="19" spans="1:8" ht="16.5" customHeight="1">
      <c r="A19" s="938"/>
      <c r="B19" s="1047" t="s">
        <v>238</v>
      </c>
      <c r="C19" s="505"/>
      <c r="D19" s="1057" t="s">
        <v>22</v>
      </c>
      <c r="E19" s="1049" t="s">
        <v>973</v>
      </c>
      <c r="F19" s="1050" t="s">
        <v>973</v>
      </c>
      <c r="G19" s="1039">
        <v>342</v>
      </c>
      <c r="H19" s="1051">
        <v>77</v>
      </c>
    </row>
    <row r="20" spans="1:8" ht="16.5" customHeight="1">
      <c r="A20" s="1052" t="s">
        <v>954</v>
      </c>
      <c r="B20" s="1058"/>
      <c r="C20" s="1059"/>
      <c r="D20" s="1055">
        <v>6628</v>
      </c>
      <c r="E20" s="911">
        <v>6826</v>
      </c>
      <c r="F20" s="1044">
        <v>6773</v>
      </c>
      <c r="G20" s="911">
        <v>7116</v>
      </c>
      <c r="H20" s="953">
        <v>7477</v>
      </c>
    </row>
    <row r="21" spans="1:8" ht="16.5" customHeight="1">
      <c r="A21" s="937"/>
      <c r="B21" s="913" t="s">
        <v>967</v>
      </c>
      <c r="C21" s="913"/>
      <c r="D21" s="1055">
        <v>5502</v>
      </c>
      <c r="E21" s="911">
        <v>5785</v>
      </c>
      <c r="F21" s="1044">
        <v>5843</v>
      </c>
      <c r="G21" s="911">
        <v>6077</v>
      </c>
      <c r="H21" s="953">
        <v>6577</v>
      </c>
    </row>
    <row r="22" spans="1:8" ht="16.5" customHeight="1">
      <c r="A22" s="914"/>
      <c r="B22" s="913" t="s">
        <v>968</v>
      </c>
      <c r="C22" s="913"/>
      <c r="D22" s="1055">
        <v>287</v>
      </c>
      <c r="E22" s="911">
        <v>252</v>
      </c>
      <c r="F22" s="1044">
        <v>229</v>
      </c>
      <c r="G22" s="911">
        <v>220</v>
      </c>
      <c r="H22" s="953">
        <v>257</v>
      </c>
    </row>
    <row r="23" spans="1:8" ht="16.5" customHeight="1">
      <c r="A23" s="914"/>
      <c r="B23" s="913" t="s">
        <v>969</v>
      </c>
      <c r="C23" s="913"/>
      <c r="D23" s="1055">
        <v>76</v>
      </c>
      <c r="E23" s="911">
        <v>65</v>
      </c>
      <c r="F23" s="1044">
        <v>55</v>
      </c>
      <c r="G23" s="911">
        <v>50</v>
      </c>
      <c r="H23" s="953">
        <v>51</v>
      </c>
    </row>
    <row r="24" spans="1:8" ht="16.5" customHeight="1">
      <c r="A24" s="914"/>
      <c r="B24" s="913" t="s">
        <v>970</v>
      </c>
      <c r="C24" s="913"/>
      <c r="D24" s="1055">
        <v>239</v>
      </c>
      <c r="E24" s="911">
        <v>224</v>
      </c>
      <c r="F24" s="1044">
        <v>201</v>
      </c>
      <c r="G24" s="911">
        <v>251</v>
      </c>
      <c r="H24" s="953">
        <v>271</v>
      </c>
    </row>
    <row r="25" spans="1:8" ht="16.5" customHeight="1">
      <c r="A25" s="914"/>
      <c r="B25" s="913" t="s">
        <v>971</v>
      </c>
      <c r="C25" s="913"/>
      <c r="D25" s="1055">
        <v>489</v>
      </c>
      <c r="E25" s="911">
        <v>474</v>
      </c>
      <c r="F25" s="1044">
        <v>365</v>
      </c>
      <c r="G25" s="911">
        <v>301</v>
      </c>
      <c r="H25" s="953">
        <v>260</v>
      </c>
    </row>
    <row r="26" spans="1:8" ht="16.5" customHeight="1">
      <c r="A26" s="914"/>
      <c r="B26" s="913" t="s">
        <v>972</v>
      </c>
      <c r="C26" s="1045"/>
      <c r="D26" s="1046">
        <v>35</v>
      </c>
      <c r="E26" s="179">
        <v>26</v>
      </c>
      <c r="F26" s="965">
        <v>14</v>
      </c>
      <c r="G26" s="179">
        <v>14</v>
      </c>
      <c r="H26" s="1056">
        <v>8</v>
      </c>
    </row>
    <row r="27" spans="1:8" ht="16.5" customHeight="1">
      <c r="A27" s="938"/>
      <c r="B27" s="1047" t="s">
        <v>238</v>
      </c>
      <c r="C27" s="505"/>
      <c r="D27" s="1048" t="s">
        <v>22</v>
      </c>
      <c r="E27" s="1049" t="s">
        <v>973</v>
      </c>
      <c r="F27" s="1050" t="s">
        <v>973</v>
      </c>
      <c r="G27" s="1039">
        <v>203</v>
      </c>
      <c r="H27" s="1051">
        <v>53</v>
      </c>
    </row>
    <row r="28" spans="1:8" ht="15.6" customHeight="1">
      <c r="A28" s="956" t="s">
        <v>124</v>
      </c>
      <c r="B28" s="956"/>
      <c r="C28" s="956"/>
      <c r="D28" s="956"/>
      <c r="E28" s="1060"/>
      <c r="F28" s="956"/>
      <c r="G28" s="944"/>
      <c r="H28" s="956"/>
    </row>
  </sheetData>
  <mergeCells count="3">
    <mergeCell ref="A3:C3"/>
    <mergeCell ref="A12:C12"/>
    <mergeCell ref="A20:C20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orientation="portrait" r:id="rId1"/>
  <headerFooter alignWithMargins="0">
    <oddHeader>&amp;C&amp;12 &amp;"ＭＳ 明朝,太字"&amp;20 ７　労　　働</oddHeader>
    <oddFooter>&amp;C-35-</oddFooter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4B3F-00D9-4B3C-BA39-7B40D061091D}">
  <sheetPr>
    <pageSetUpPr fitToPage="1"/>
  </sheetPr>
  <dimension ref="A1:G42"/>
  <sheetViews>
    <sheetView view="pageBreakPreview" topLeftCell="A17" zoomScaleNormal="100" zoomScaleSheetLayoutView="100" workbookViewId="0">
      <selection activeCell="J32" sqref="J32"/>
    </sheetView>
  </sheetViews>
  <sheetFormatPr defaultColWidth="6.625" defaultRowHeight="18.95" customHeight="1"/>
  <cols>
    <col min="1" max="1" width="3.25" style="1061" customWidth="1"/>
    <col min="2" max="2" width="16.5" style="1061" customWidth="1"/>
    <col min="3" max="8" width="13.75" style="1061" customWidth="1"/>
    <col min="9" max="16384" width="6.625" style="1061"/>
  </cols>
  <sheetData>
    <row r="1" spans="1:7" ht="17.25" customHeight="1">
      <c r="A1" s="958" t="s">
        <v>975</v>
      </c>
      <c r="B1" s="944"/>
      <c r="C1" s="944"/>
      <c r="D1" s="944"/>
      <c r="E1" s="944"/>
      <c r="F1" s="944"/>
      <c r="G1" s="944"/>
    </row>
    <row r="2" spans="1:7" ht="17.25" customHeight="1">
      <c r="A2" s="951"/>
      <c r="B2" s="951"/>
      <c r="D2" s="1062"/>
      <c r="E2" s="1062"/>
      <c r="F2" s="1062"/>
      <c r="G2" s="1062" t="s">
        <v>976</v>
      </c>
    </row>
    <row r="3" spans="1:7" ht="16.5" customHeight="1">
      <c r="A3" s="1063"/>
      <c r="B3" s="1064"/>
      <c r="C3" s="903" t="s">
        <v>2</v>
      </c>
      <c r="D3" s="903" t="s">
        <v>73</v>
      </c>
      <c r="E3" s="903" t="s">
        <v>79</v>
      </c>
      <c r="F3" s="903" t="s">
        <v>81</v>
      </c>
      <c r="G3" s="1065" t="s">
        <v>83</v>
      </c>
    </row>
    <row r="4" spans="1:7" ht="16.5" customHeight="1">
      <c r="A4" s="1066" t="s">
        <v>977</v>
      </c>
      <c r="B4" s="913" t="s">
        <v>978</v>
      </c>
      <c r="C4" s="1067">
        <v>655</v>
      </c>
      <c r="D4" s="1068">
        <v>657</v>
      </c>
      <c r="E4" s="1069">
        <v>657</v>
      </c>
      <c r="F4" s="1069">
        <v>656</v>
      </c>
      <c r="G4" s="1070">
        <v>656</v>
      </c>
    </row>
    <row r="5" spans="1:7" ht="16.5" customHeight="1">
      <c r="A5" s="1071"/>
      <c r="B5" s="913" t="s">
        <v>979</v>
      </c>
      <c r="C5" s="1072">
        <v>137369</v>
      </c>
      <c r="D5" s="1073">
        <v>137597</v>
      </c>
      <c r="E5" s="1074">
        <v>137884</v>
      </c>
      <c r="F5" s="1075">
        <v>137880</v>
      </c>
      <c r="G5" s="1076">
        <v>137749</v>
      </c>
    </row>
    <row r="6" spans="1:7" ht="16.5" customHeight="1">
      <c r="A6" s="1071"/>
      <c r="B6" s="913" t="s">
        <v>980</v>
      </c>
      <c r="C6" s="1072">
        <v>86268</v>
      </c>
      <c r="D6" s="1073">
        <v>86866</v>
      </c>
      <c r="E6" s="1074">
        <v>87276</v>
      </c>
      <c r="F6" s="1075">
        <v>89411</v>
      </c>
      <c r="G6" s="1076">
        <v>89557</v>
      </c>
    </row>
    <row r="7" spans="1:7" ht="16.5" customHeight="1">
      <c r="A7" s="1071"/>
      <c r="B7" s="913" t="s">
        <v>981</v>
      </c>
      <c r="C7" s="1077">
        <v>62.8</v>
      </c>
      <c r="D7" s="1078">
        <v>63.1</v>
      </c>
      <c r="E7" s="1079">
        <v>63.3</v>
      </c>
      <c r="F7" s="1079">
        <v>64.8</v>
      </c>
      <c r="G7" s="1080">
        <v>65</v>
      </c>
    </row>
    <row r="8" spans="1:7" ht="16.5" customHeight="1">
      <c r="A8" s="1071"/>
      <c r="B8" s="913" t="s">
        <v>982</v>
      </c>
      <c r="C8" s="1072">
        <v>128998</v>
      </c>
      <c r="D8" s="1073">
        <v>129280</v>
      </c>
      <c r="E8" s="1074">
        <v>129764</v>
      </c>
      <c r="F8" s="1075">
        <v>129772</v>
      </c>
      <c r="G8" s="1076">
        <v>129627</v>
      </c>
    </row>
    <row r="9" spans="1:7" ht="16.5" customHeight="1">
      <c r="A9" s="1081"/>
      <c r="B9" s="1047" t="s">
        <v>983</v>
      </c>
      <c r="C9" s="1082">
        <v>93.9</v>
      </c>
      <c r="D9" s="1083">
        <v>94</v>
      </c>
      <c r="E9" s="1084">
        <v>94.1</v>
      </c>
      <c r="F9" s="1084">
        <v>94.1</v>
      </c>
      <c r="G9" s="1085">
        <v>94.1</v>
      </c>
    </row>
    <row r="10" spans="1:7" ht="16.5" customHeight="1">
      <c r="A10" s="1066" t="s">
        <v>984</v>
      </c>
      <c r="B10" s="913" t="s">
        <v>978</v>
      </c>
      <c r="C10" s="1067">
        <v>1</v>
      </c>
      <c r="D10" s="1068">
        <v>1</v>
      </c>
      <c r="E10" s="1069">
        <v>1</v>
      </c>
      <c r="F10" s="1069">
        <v>1</v>
      </c>
      <c r="G10" s="1070">
        <v>1</v>
      </c>
    </row>
    <row r="11" spans="1:7" ht="16.5" customHeight="1">
      <c r="A11" s="1071"/>
      <c r="B11" s="913" t="s">
        <v>979</v>
      </c>
      <c r="C11" s="1072">
        <v>2147</v>
      </c>
      <c r="D11" s="1073">
        <v>2147</v>
      </c>
      <c r="E11" s="1074">
        <v>2147</v>
      </c>
      <c r="F11" s="1075">
        <v>2147</v>
      </c>
      <c r="G11" s="1076">
        <v>2147</v>
      </c>
    </row>
    <row r="12" spans="1:7" ht="16.5" customHeight="1">
      <c r="A12" s="1071"/>
      <c r="B12" s="913" t="s">
        <v>980</v>
      </c>
      <c r="C12" s="1072">
        <v>2147</v>
      </c>
      <c r="D12" s="1073">
        <v>2147</v>
      </c>
      <c r="E12" s="1074">
        <v>2147</v>
      </c>
      <c r="F12" s="1075">
        <v>2147</v>
      </c>
      <c r="G12" s="1076">
        <v>2147</v>
      </c>
    </row>
    <row r="13" spans="1:7" ht="16.5" customHeight="1">
      <c r="A13" s="1071"/>
      <c r="B13" s="913" t="s">
        <v>981</v>
      </c>
      <c r="C13" s="1077">
        <v>100</v>
      </c>
      <c r="D13" s="1078">
        <v>100</v>
      </c>
      <c r="E13" s="1079">
        <v>100</v>
      </c>
      <c r="F13" s="1079">
        <v>100</v>
      </c>
      <c r="G13" s="1080">
        <v>100</v>
      </c>
    </row>
    <row r="14" spans="1:7" ht="16.5" customHeight="1">
      <c r="A14" s="1071"/>
      <c r="B14" s="913" t="s">
        <v>982</v>
      </c>
      <c r="C14" s="1072">
        <v>2147</v>
      </c>
      <c r="D14" s="1073">
        <v>2147</v>
      </c>
      <c r="E14" s="1074">
        <v>2147</v>
      </c>
      <c r="F14" s="1075">
        <v>2147</v>
      </c>
      <c r="G14" s="1076">
        <v>2147</v>
      </c>
    </row>
    <row r="15" spans="1:7" ht="16.5" customHeight="1">
      <c r="A15" s="1081"/>
      <c r="B15" s="1047" t="s">
        <v>983</v>
      </c>
      <c r="C15" s="1082">
        <v>100</v>
      </c>
      <c r="D15" s="1083">
        <v>100</v>
      </c>
      <c r="E15" s="1084">
        <v>100</v>
      </c>
      <c r="F15" s="1084">
        <v>100</v>
      </c>
      <c r="G15" s="1085">
        <v>100</v>
      </c>
    </row>
    <row r="16" spans="1:7" ht="16.5" customHeight="1">
      <c r="A16" s="1066" t="s">
        <v>985</v>
      </c>
      <c r="B16" s="913" t="s">
        <v>978</v>
      </c>
      <c r="C16" s="1067">
        <v>5</v>
      </c>
      <c r="D16" s="1068">
        <v>5</v>
      </c>
      <c r="E16" s="1069">
        <v>5</v>
      </c>
      <c r="F16" s="1069">
        <v>5</v>
      </c>
      <c r="G16" s="1070">
        <v>5</v>
      </c>
    </row>
    <row r="17" spans="1:7" ht="16.5" customHeight="1">
      <c r="A17" s="1071"/>
      <c r="B17" s="913" t="s">
        <v>979</v>
      </c>
      <c r="C17" s="1072">
        <v>11149</v>
      </c>
      <c r="D17" s="1086">
        <v>11149</v>
      </c>
      <c r="E17" s="1087">
        <v>11149</v>
      </c>
      <c r="F17" s="1087">
        <v>11149</v>
      </c>
      <c r="G17" s="1088">
        <v>11149</v>
      </c>
    </row>
    <row r="18" spans="1:7" ht="16.5" customHeight="1">
      <c r="A18" s="1071"/>
      <c r="B18" s="913" t="s">
        <v>980</v>
      </c>
      <c r="C18" s="1072">
        <v>10556</v>
      </c>
      <c r="D18" s="1073">
        <v>10556</v>
      </c>
      <c r="E18" s="1074">
        <v>10556</v>
      </c>
      <c r="F18" s="1074">
        <v>10556</v>
      </c>
      <c r="G18" s="1089">
        <v>10556</v>
      </c>
    </row>
    <row r="19" spans="1:7" ht="16.5" customHeight="1">
      <c r="A19" s="1071"/>
      <c r="B19" s="913" t="s">
        <v>981</v>
      </c>
      <c r="C19" s="1077">
        <v>94.7</v>
      </c>
      <c r="D19" s="1078">
        <v>94.7</v>
      </c>
      <c r="E19" s="1079">
        <v>94.7</v>
      </c>
      <c r="F19" s="1079">
        <v>94.7</v>
      </c>
      <c r="G19" s="1080">
        <v>94.7</v>
      </c>
    </row>
    <row r="20" spans="1:7" ht="16.5" customHeight="1">
      <c r="A20" s="1071"/>
      <c r="B20" s="913" t="s">
        <v>982</v>
      </c>
      <c r="C20" s="1072">
        <v>11149</v>
      </c>
      <c r="D20" s="1073">
        <v>11149</v>
      </c>
      <c r="E20" s="1074">
        <v>11149</v>
      </c>
      <c r="F20" s="1074">
        <v>11149</v>
      </c>
      <c r="G20" s="1089">
        <v>11149</v>
      </c>
    </row>
    <row r="21" spans="1:7" ht="16.5" customHeight="1">
      <c r="A21" s="1081"/>
      <c r="B21" s="1047" t="s">
        <v>983</v>
      </c>
      <c r="C21" s="1082">
        <v>100</v>
      </c>
      <c r="D21" s="1083">
        <v>100</v>
      </c>
      <c r="E21" s="1084">
        <v>100</v>
      </c>
      <c r="F21" s="1084">
        <v>100</v>
      </c>
      <c r="G21" s="1085">
        <v>100</v>
      </c>
    </row>
    <row r="22" spans="1:7" ht="16.5" customHeight="1">
      <c r="A22" s="1066" t="s">
        <v>986</v>
      </c>
      <c r="B22" s="913" t="s">
        <v>978</v>
      </c>
      <c r="C22" s="1067">
        <v>649</v>
      </c>
      <c r="D22" s="1068">
        <v>651</v>
      </c>
      <c r="E22" s="1069">
        <v>651</v>
      </c>
      <c r="F22" s="1069">
        <v>650</v>
      </c>
      <c r="G22" s="1070">
        <v>650</v>
      </c>
    </row>
    <row r="23" spans="1:7" ht="16.5" customHeight="1">
      <c r="A23" s="1071"/>
      <c r="B23" s="913" t="s">
        <v>979</v>
      </c>
      <c r="C23" s="1072">
        <v>124073</v>
      </c>
      <c r="D23" s="1073">
        <v>124301</v>
      </c>
      <c r="E23" s="1074">
        <v>124588</v>
      </c>
      <c r="F23" s="1074">
        <v>124584</v>
      </c>
      <c r="G23" s="1089">
        <v>124453</v>
      </c>
    </row>
    <row r="24" spans="1:7" ht="16.5" customHeight="1">
      <c r="A24" s="1071"/>
      <c r="B24" s="913" t="s">
        <v>980</v>
      </c>
      <c r="C24" s="1072">
        <v>73565</v>
      </c>
      <c r="D24" s="1073">
        <v>74163</v>
      </c>
      <c r="E24" s="1074">
        <v>74573</v>
      </c>
      <c r="F24" s="1074">
        <v>76708</v>
      </c>
      <c r="G24" s="1089">
        <v>76854</v>
      </c>
    </row>
    <row r="25" spans="1:7" ht="16.5" customHeight="1">
      <c r="A25" s="1071"/>
      <c r="B25" s="913" t="s">
        <v>981</v>
      </c>
      <c r="C25" s="1077">
        <v>59.3</v>
      </c>
      <c r="D25" s="1078">
        <v>59.7</v>
      </c>
      <c r="E25" s="1079">
        <v>59.9</v>
      </c>
      <c r="F25" s="1079">
        <v>61.6</v>
      </c>
      <c r="G25" s="1080">
        <v>61.8</v>
      </c>
    </row>
    <row r="26" spans="1:7" ht="16.5" customHeight="1">
      <c r="A26" s="1071"/>
      <c r="B26" s="913" t="s">
        <v>982</v>
      </c>
      <c r="C26" s="1072">
        <v>115702</v>
      </c>
      <c r="D26" s="1073">
        <v>115984</v>
      </c>
      <c r="E26" s="1074">
        <v>116468</v>
      </c>
      <c r="F26" s="1074">
        <v>116476</v>
      </c>
      <c r="G26" s="1089">
        <v>116331</v>
      </c>
    </row>
    <row r="27" spans="1:7" ht="16.5" customHeight="1">
      <c r="A27" s="1081"/>
      <c r="B27" s="1047" t="s">
        <v>983</v>
      </c>
      <c r="C27" s="1082">
        <v>93.3</v>
      </c>
      <c r="D27" s="1083">
        <v>93.3</v>
      </c>
      <c r="E27" s="1084">
        <v>93.5</v>
      </c>
      <c r="F27" s="1084">
        <v>93.5</v>
      </c>
      <c r="G27" s="1085">
        <v>93.5</v>
      </c>
    </row>
    <row r="28" spans="1:7" ht="13.5" customHeight="1">
      <c r="A28" s="956" t="s">
        <v>987</v>
      </c>
      <c r="B28" s="944"/>
      <c r="C28" s="944"/>
      <c r="D28" s="1090"/>
      <c r="E28" s="944"/>
      <c r="F28" s="944"/>
      <c r="G28" s="944"/>
    </row>
    <row r="29" spans="1:7" ht="13.5" customHeight="1">
      <c r="A29" s="956"/>
      <c r="B29" s="944"/>
      <c r="C29" s="944"/>
      <c r="D29" s="944"/>
      <c r="E29" s="944"/>
      <c r="F29" s="944"/>
      <c r="G29" s="944"/>
    </row>
    <row r="30" spans="1:7" ht="18.95" customHeight="1">
      <c r="A30" s="958" t="s">
        <v>988</v>
      </c>
      <c r="B30" s="944"/>
      <c r="C30" s="944"/>
      <c r="D30" s="944"/>
      <c r="E30" s="944"/>
      <c r="F30" s="944"/>
      <c r="G30" s="944"/>
    </row>
    <row r="31" spans="1:7" ht="18.95" customHeight="1">
      <c r="A31" s="951"/>
      <c r="B31" s="951"/>
      <c r="D31" s="1091"/>
      <c r="E31" s="1091"/>
      <c r="F31" s="1092"/>
      <c r="G31" s="1093" t="s">
        <v>989</v>
      </c>
    </row>
    <row r="32" spans="1:7" ht="16.5" customHeight="1">
      <c r="A32" s="1094"/>
      <c r="B32" s="1095"/>
      <c r="C32" s="903" t="s">
        <v>9</v>
      </c>
      <c r="D32" s="903" t="s">
        <v>462</v>
      </c>
      <c r="E32" s="903" t="s">
        <v>79</v>
      </c>
      <c r="F32" s="903" t="s">
        <v>81</v>
      </c>
      <c r="G32" s="1065" t="s">
        <v>83</v>
      </c>
    </row>
    <row r="33" spans="1:7" ht="16.5" customHeight="1">
      <c r="A33" s="1096" t="s">
        <v>243</v>
      </c>
      <c r="B33" s="1097"/>
      <c r="C33" s="1098">
        <v>24566</v>
      </c>
      <c r="D33" s="1099">
        <v>24705</v>
      </c>
      <c r="E33" s="1099">
        <v>24686</v>
      </c>
      <c r="F33" s="1100">
        <v>24739</v>
      </c>
      <c r="G33" s="1101">
        <v>24801</v>
      </c>
    </row>
    <row r="34" spans="1:7" ht="16.5" customHeight="1">
      <c r="A34" s="1096" t="s">
        <v>990</v>
      </c>
      <c r="B34" s="1097"/>
      <c r="C34" s="1098">
        <v>11125</v>
      </c>
      <c r="D34" s="1098">
        <v>11144</v>
      </c>
      <c r="E34" s="1098">
        <v>11009</v>
      </c>
      <c r="F34" s="1102">
        <v>10922</v>
      </c>
      <c r="G34" s="1103">
        <v>10858</v>
      </c>
    </row>
    <row r="35" spans="1:7" ht="16.5" customHeight="1">
      <c r="A35" s="1096" t="s">
        <v>991</v>
      </c>
      <c r="B35" s="1097"/>
      <c r="C35" s="1098">
        <v>466</v>
      </c>
      <c r="D35" s="1098">
        <v>488</v>
      </c>
      <c r="E35" s="1098">
        <v>493</v>
      </c>
      <c r="F35" s="1102">
        <v>507</v>
      </c>
      <c r="G35" s="1103">
        <v>524</v>
      </c>
    </row>
    <row r="36" spans="1:7" ht="16.5" customHeight="1">
      <c r="A36" s="1096" t="s">
        <v>992</v>
      </c>
      <c r="B36" s="1097"/>
      <c r="C36" s="1098">
        <v>905</v>
      </c>
      <c r="D36" s="1098">
        <v>908</v>
      </c>
      <c r="E36" s="1098">
        <v>899</v>
      </c>
      <c r="F36" s="1102">
        <v>905</v>
      </c>
      <c r="G36" s="1103">
        <v>901</v>
      </c>
    </row>
    <row r="37" spans="1:7" ht="16.5" customHeight="1">
      <c r="A37" s="1096" t="s">
        <v>993</v>
      </c>
      <c r="B37" s="1104"/>
      <c r="C37" s="1098">
        <v>159</v>
      </c>
      <c r="D37" s="1098">
        <v>165</v>
      </c>
      <c r="E37" s="1098">
        <v>176</v>
      </c>
      <c r="F37" s="1102">
        <v>170</v>
      </c>
      <c r="G37" s="1103">
        <v>172</v>
      </c>
    </row>
    <row r="38" spans="1:7" ht="16.5" customHeight="1">
      <c r="A38" s="1096" t="s">
        <v>994</v>
      </c>
      <c r="B38" s="1097"/>
      <c r="C38" s="1098">
        <v>35</v>
      </c>
      <c r="D38" s="1098">
        <v>39</v>
      </c>
      <c r="E38" s="1098">
        <v>41</v>
      </c>
      <c r="F38" s="1102">
        <v>35</v>
      </c>
      <c r="G38" s="1103">
        <v>37</v>
      </c>
    </row>
    <row r="39" spans="1:7" ht="16.5" customHeight="1">
      <c r="A39" s="1096" t="s">
        <v>995</v>
      </c>
      <c r="B39" s="1097"/>
      <c r="C39" s="1098">
        <v>8989</v>
      </c>
      <c r="D39" s="1098">
        <v>9123</v>
      </c>
      <c r="E39" s="1098">
        <v>9222</v>
      </c>
      <c r="F39" s="1102">
        <v>9356</v>
      </c>
      <c r="G39" s="1103">
        <v>9473</v>
      </c>
    </row>
    <row r="40" spans="1:7" ht="16.5" customHeight="1">
      <c r="A40" s="1096" t="s">
        <v>996</v>
      </c>
      <c r="B40" s="1097"/>
      <c r="C40" s="1098">
        <v>2712</v>
      </c>
      <c r="D40" s="1098">
        <v>2664</v>
      </c>
      <c r="E40" s="1098">
        <v>2671</v>
      </c>
      <c r="F40" s="1105">
        <v>2661</v>
      </c>
      <c r="G40" s="1103">
        <v>2654</v>
      </c>
    </row>
    <row r="41" spans="1:7" ht="16.5" customHeight="1">
      <c r="A41" s="938" t="s">
        <v>997</v>
      </c>
      <c r="B41" s="1106"/>
      <c r="C41" s="1107">
        <v>175</v>
      </c>
      <c r="D41" s="1108">
        <v>174</v>
      </c>
      <c r="E41" s="1108">
        <v>175</v>
      </c>
      <c r="F41" s="1109">
        <v>183</v>
      </c>
      <c r="G41" s="1110">
        <v>182</v>
      </c>
    </row>
    <row r="42" spans="1:7" ht="18.95" customHeight="1">
      <c r="A42" s="956" t="s">
        <v>998</v>
      </c>
      <c r="B42" s="944"/>
      <c r="C42" s="944"/>
      <c r="D42" s="944"/>
      <c r="E42" s="944"/>
      <c r="F42" s="944"/>
      <c r="G42" s="944"/>
    </row>
  </sheetData>
  <mergeCells count="5">
    <mergeCell ref="A4:A9"/>
    <mergeCell ref="A10:A15"/>
    <mergeCell ref="A16:A21"/>
    <mergeCell ref="A22:A27"/>
    <mergeCell ref="A32:B32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4" orientation="portrait" r:id="rId1"/>
  <headerFooter alignWithMargins="0">
    <oddHeader>&amp;C&amp;"ＭＳ 明朝,太字"&amp;20 ８　道　　路</oddHeader>
    <oddFooter>&amp;C-36-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2D8C8-05C1-412F-85B1-42568ACE9306}">
  <sheetPr>
    <pageSetUpPr fitToPage="1"/>
  </sheetPr>
  <dimension ref="A1:I69"/>
  <sheetViews>
    <sheetView view="pageBreakPreview" topLeftCell="A2" zoomScaleNormal="100" zoomScaleSheetLayoutView="100" workbookViewId="0">
      <selection activeCell="H15" sqref="H15"/>
    </sheetView>
  </sheetViews>
  <sheetFormatPr defaultColWidth="6.625" defaultRowHeight="15.6" customHeight="1"/>
  <cols>
    <col min="1" max="1" width="3.25" style="3" customWidth="1"/>
    <col min="2" max="2" width="3.5" style="3" customWidth="1"/>
    <col min="3" max="3" width="3.25" style="3" customWidth="1"/>
    <col min="4" max="4" width="28.5" style="3" customWidth="1"/>
    <col min="5" max="9" width="10.875" style="3" customWidth="1"/>
    <col min="10" max="10" width="16.375" style="3" bestFit="1" customWidth="1"/>
    <col min="11" max="12" width="17.5" style="3" bestFit="1" customWidth="1"/>
    <col min="13" max="16384" width="6.625" style="3"/>
  </cols>
  <sheetData>
    <row r="1" spans="1:9" ht="18" customHeight="1">
      <c r="A1" s="1" t="s">
        <v>999</v>
      </c>
      <c r="B1" s="2"/>
      <c r="C1" s="2"/>
      <c r="D1" s="2"/>
      <c r="E1" s="2"/>
    </row>
    <row r="2" spans="1:9" ht="15" customHeight="1">
      <c r="A2" s="14"/>
      <c r="B2" s="14"/>
      <c r="C2" s="14"/>
      <c r="D2" s="14"/>
      <c r="E2" s="14"/>
      <c r="F2" s="999"/>
      <c r="G2" s="999"/>
      <c r="I2" s="32" t="s">
        <v>1000</v>
      </c>
    </row>
    <row r="3" spans="1:9" ht="15.75" customHeight="1">
      <c r="A3" s="1111"/>
      <c r="B3" s="1112"/>
      <c r="C3" s="1112"/>
      <c r="D3" s="1113"/>
      <c r="E3" s="1114" t="s">
        <v>188</v>
      </c>
      <c r="F3" s="1115" t="s">
        <v>210</v>
      </c>
      <c r="G3" s="1116" t="s">
        <v>211</v>
      </c>
      <c r="H3" s="6" t="s">
        <v>212</v>
      </c>
      <c r="I3" s="52" t="s">
        <v>1001</v>
      </c>
    </row>
    <row r="4" spans="1:9" ht="15.75" customHeight="1">
      <c r="A4" s="992" t="s">
        <v>1002</v>
      </c>
      <c r="B4" s="1117"/>
      <c r="C4" s="1117"/>
      <c r="D4" s="34"/>
      <c r="E4" s="1118">
        <v>10875</v>
      </c>
      <c r="F4" s="1119">
        <v>11740</v>
      </c>
      <c r="G4" s="1120">
        <v>12168</v>
      </c>
      <c r="H4" s="1098">
        <v>12350</v>
      </c>
      <c r="I4" s="1121">
        <v>12956</v>
      </c>
    </row>
    <row r="5" spans="1:9" ht="15.75" customHeight="1">
      <c r="A5" s="992"/>
      <c r="B5" s="56" t="s">
        <v>1003</v>
      </c>
      <c r="C5" s="1117"/>
      <c r="D5" s="34"/>
      <c r="E5" s="1118">
        <v>10742</v>
      </c>
      <c r="F5" s="1119">
        <v>11638</v>
      </c>
      <c r="G5" s="1120">
        <v>12092</v>
      </c>
      <c r="H5" s="1098">
        <v>12258</v>
      </c>
      <c r="I5" s="1121">
        <v>12876</v>
      </c>
    </row>
    <row r="6" spans="1:9" ht="15.75" customHeight="1">
      <c r="A6" s="992"/>
      <c r="B6" s="56"/>
      <c r="C6" s="56" t="s">
        <v>1004</v>
      </c>
      <c r="D6" s="34"/>
      <c r="E6" s="1118">
        <v>10627</v>
      </c>
      <c r="F6" s="1119">
        <v>11501</v>
      </c>
      <c r="G6" s="1120">
        <v>11999</v>
      </c>
      <c r="H6" s="1098">
        <v>12175</v>
      </c>
      <c r="I6" s="1121">
        <v>12723</v>
      </c>
    </row>
    <row r="7" spans="1:9" ht="15.75" customHeight="1">
      <c r="A7" s="992"/>
      <c r="B7" s="56"/>
      <c r="C7" s="56"/>
      <c r="D7" s="10" t="s">
        <v>1005</v>
      </c>
      <c r="E7" s="1118">
        <v>5839</v>
      </c>
      <c r="F7" s="1119">
        <v>6334</v>
      </c>
      <c r="G7" s="1120">
        <v>6763</v>
      </c>
      <c r="H7" s="1098">
        <v>7136</v>
      </c>
      <c r="I7" s="1121">
        <v>7617</v>
      </c>
    </row>
    <row r="8" spans="1:9" ht="15.75" customHeight="1">
      <c r="A8" s="992"/>
      <c r="B8" s="56"/>
      <c r="C8" s="56"/>
      <c r="D8" s="1122" t="s">
        <v>1006</v>
      </c>
      <c r="E8" s="1118">
        <v>257</v>
      </c>
      <c r="F8" s="1119">
        <v>255</v>
      </c>
      <c r="G8" s="1120">
        <v>248</v>
      </c>
      <c r="H8" s="1098">
        <v>221</v>
      </c>
      <c r="I8" s="1121">
        <v>189</v>
      </c>
    </row>
    <row r="9" spans="1:9" ht="15.75" customHeight="1">
      <c r="A9" s="992"/>
      <c r="B9" s="56"/>
      <c r="C9" s="56"/>
      <c r="D9" s="10" t="s">
        <v>1007</v>
      </c>
      <c r="E9" s="1118">
        <v>4064</v>
      </c>
      <c r="F9" s="1119">
        <v>4581</v>
      </c>
      <c r="G9" s="1120">
        <v>4710</v>
      </c>
      <c r="H9" s="1098">
        <v>4594</v>
      </c>
      <c r="I9" s="1121">
        <v>4587</v>
      </c>
    </row>
    <row r="10" spans="1:9" ht="15.75" customHeight="1">
      <c r="A10" s="992"/>
      <c r="B10" s="56"/>
      <c r="C10" s="1123"/>
      <c r="D10" s="10" t="s">
        <v>1008</v>
      </c>
      <c r="E10" s="1118">
        <v>467</v>
      </c>
      <c r="F10" s="1119">
        <v>331</v>
      </c>
      <c r="G10" s="1120">
        <v>278</v>
      </c>
      <c r="H10" s="1098">
        <v>224</v>
      </c>
      <c r="I10" s="1121">
        <v>330</v>
      </c>
    </row>
    <row r="11" spans="1:9" ht="15.75" customHeight="1">
      <c r="A11" s="992"/>
      <c r="B11" s="1123"/>
      <c r="C11" s="1123" t="s">
        <v>1009</v>
      </c>
      <c r="D11" s="34"/>
      <c r="E11" s="1118">
        <v>115</v>
      </c>
      <c r="F11" s="1119">
        <v>137</v>
      </c>
      <c r="G11" s="1120">
        <v>93</v>
      </c>
      <c r="H11" s="1098">
        <v>83</v>
      </c>
      <c r="I11" s="1121">
        <v>153</v>
      </c>
    </row>
    <row r="12" spans="1:9" ht="15.75" customHeight="1">
      <c r="A12" s="41"/>
      <c r="B12" s="761" t="s">
        <v>1010</v>
      </c>
      <c r="C12" s="14"/>
      <c r="D12" s="42"/>
      <c r="E12" s="1124">
        <v>133</v>
      </c>
      <c r="F12" s="1125">
        <v>102</v>
      </c>
      <c r="G12" s="1126">
        <v>76</v>
      </c>
      <c r="H12" s="1107">
        <v>92</v>
      </c>
      <c r="I12" s="1127">
        <v>80</v>
      </c>
    </row>
    <row r="13" spans="1:9" ht="13.5" customHeight="1">
      <c r="A13" s="3" t="s">
        <v>1011</v>
      </c>
      <c r="B13" s="2"/>
      <c r="C13" s="2"/>
      <c r="D13" s="2"/>
      <c r="E13" s="2"/>
      <c r="F13" s="2"/>
      <c r="G13" s="2"/>
      <c r="H13" s="2"/>
      <c r="I13" s="2"/>
    </row>
    <row r="14" spans="1:9" ht="15.6" customHeight="1">
      <c r="A14" s="2"/>
      <c r="B14" s="2"/>
      <c r="C14" s="2"/>
      <c r="D14" s="2"/>
      <c r="E14" s="2"/>
      <c r="F14" s="2"/>
      <c r="G14" s="2"/>
      <c r="H14" s="2"/>
      <c r="I14" s="2"/>
    </row>
    <row r="15" spans="1:9" ht="18" customHeight="1">
      <c r="A15" s="1" t="s">
        <v>1012</v>
      </c>
      <c r="B15" s="2"/>
      <c r="C15" s="2"/>
      <c r="D15" s="2"/>
      <c r="E15" s="2"/>
    </row>
    <row r="16" spans="1:9" ht="15" customHeight="1">
      <c r="A16" s="14"/>
      <c r="B16" s="14"/>
      <c r="C16" s="14"/>
      <c r="D16" s="14"/>
      <c r="E16" s="14"/>
      <c r="F16" s="14"/>
      <c r="G16" s="14"/>
      <c r="I16" s="32" t="s">
        <v>1013</v>
      </c>
    </row>
    <row r="17" spans="1:9" ht="15.75" customHeight="1">
      <c r="A17" s="1111"/>
      <c r="B17" s="1112"/>
      <c r="C17" s="1112"/>
      <c r="D17" s="1113"/>
      <c r="E17" s="1114" t="s">
        <v>188</v>
      </c>
      <c r="F17" s="1115" t="s">
        <v>210</v>
      </c>
      <c r="G17" s="1116" t="s">
        <v>211</v>
      </c>
      <c r="H17" s="6" t="s">
        <v>212</v>
      </c>
      <c r="I17" s="52" t="s">
        <v>2</v>
      </c>
    </row>
    <row r="18" spans="1:9" ht="15.75" customHeight="1">
      <c r="A18" s="992" t="s">
        <v>1014</v>
      </c>
      <c r="B18" s="1117"/>
      <c r="C18" s="1117"/>
      <c r="D18" s="34"/>
      <c r="E18" s="1128">
        <v>88.7</v>
      </c>
      <c r="F18" s="1129">
        <v>89</v>
      </c>
      <c r="G18" s="1130"/>
      <c r="H18" s="1130"/>
      <c r="I18" s="1131"/>
    </row>
    <row r="19" spans="1:9" ht="15.75" customHeight="1">
      <c r="A19" s="992"/>
      <c r="B19" s="56" t="s">
        <v>1004</v>
      </c>
      <c r="C19" s="1117"/>
      <c r="D19" s="34"/>
      <c r="E19" s="1128">
        <v>89.2</v>
      </c>
      <c r="F19" s="1129">
        <v>89.5</v>
      </c>
      <c r="G19" s="1132"/>
      <c r="H19" s="1132"/>
      <c r="I19" s="1133"/>
    </row>
    <row r="20" spans="1:9" ht="15.75" customHeight="1">
      <c r="A20" s="992"/>
      <c r="B20" s="56"/>
      <c r="C20" s="1123" t="s">
        <v>1005</v>
      </c>
      <c r="D20" s="34"/>
      <c r="E20" s="1128">
        <v>123.1</v>
      </c>
      <c r="F20" s="1129">
        <v>123.4</v>
      </c>
      <c r="G20" s="1132"/>
      <c r="H20" s="1132"/>
      <c r="I20" s="1133"/>
    </row>
    <row r="21" spans="1:9" ht="15.75" customHeight="1">
      <c r="A21" s="992"/>
      <c r="B21" s="56"/>
      <c r="C21" s="1123" t="s">
        <v>1006</v>
      </c>
      <c r="D21" s="34"/>
      <c r="E21" s="1128">
        <v>63.6</v>
      </c>
      <c r="F21" s="1129">
        <v>62.7</v>
      </c>
      <c r="G21" s="1132"/>
      <c r="H21" s="1132"/>
      <c r="I21" s="1133"/>
    </row>
    <row r="22" spans="1:9" ht="15.75" customHeight="1">
      <c r="A22" s="992"/>
      <c r="B22" s="56"/>
      <c r="C22" s="1123" t="s">
        <v>1007</v>
      </c>
      <c r="D22" s="34"/>
      <c r="E22" s="1128">
        <v>46.8</v>
      </c>
      <c r="F22" s="1129">
        <v>46.9</v>
      </c>
      <c r="G22" s="1132"/>
      <c r="H22" s="1132"/>
      <c r="I22" s="1133"/>
    </row>
    <row r="23" spans="1:9" ht="15.75" customHeight="1">
      <c r="A23" s="992"/>
      <c r="B23" s="1123"/>
      <c r="C23" s="1123" t="s">
        <v>1008</v>
      </c>
      <c r="D23" s="34"/>
      <c r="E23" s="1128">
        <v>48.1</v>
      </c>
      <c r="F23" s="1129">
        <v>52.5</v>
      </c>
      <c r="G23" s="1132"/>
      <c r="H23" s="1132"/>
      <c r="I23" s="1133"/>
    </row>
    <row r="24" spans="1:9" ht="15.75" customHeight="1">
      <c r="A24" s="41"/>
      <c r="B24" s="761" t="s">
        <v>1009</v>
      </c>
      <c r="C24" s="14"/>
      <c r="D24" s="42"/>
      <c r="E24" s="1134">
        <v>44.5</v>
      </c>
      <c r="F24" s="1135">
        <v>47.3</v>
      </c>
      <c r="G24" s="1136"/>
      <c r="H24" s="1136"/>
      <c r="I24" s="1137"/>
    </row>
    <row r="25" spans="1:9" ht="13.5" customHeight="1">
      <c r="A25" s="3" t="s">
        <v>1011</v>
      </c>
      <c r="B25" s="2"/>
      <c r="C25" s="2"/>
      <c r="D25" s="2"/>
      <c r="E25" s="2"/>
      <c r="F25" s="2"/>
      <c r="G25" s="2"/>
      <c r="H25" s="2"/>
      <c r="I25" s="2"/>
    </row>
    <row r="26" spans="1:9" ht="15.6" customHeight="1">
      <c r="A26" s="2"/>
      <c r="B26" s="2"/>
      <c r="C26" s="2"/>
      <c r="D26" s="2"/>
      <c r="E26" s="2"/>
      <c r="F26" s="2"/>
      <c r="G26" s="2"/>
      <c r="H26" s="2"/>
      <c r="I26" s="2"/>
    </row>
    <row r="27" spans="1:9" ht="18" customHeight="1">
      <c r="A27" s="1" t="s">
        <v>1015</v>
      </c>
      <c r="B27" s="2"/>
      <c r="C27" s="2"/>
      <c r="D27" s="2"/>
      <c r="E27" s="2"/>
    </row>
    <row r="28" spans="1:9" ht="15" customHeight="1">
      <c r="A28" s="14"/>
      <c r="B28" s="14"/>
      <c r="C28" s="14"/>
      <c r="E28" s="999"/>
      <c r="F28" s="999"/>
      <c r="G28" s="999"/>
      <c r="H28" s="999"/>
      <c r="I28" s="32" t="s">
        <v>1016</v>
      </c>
    </row>
    <row r="29" spans="1:9" ht="15.75" customHeight="1">
      <c r="A29" s="1111"/>
      <c r="B29" s="1112"/>
      <c r="C29" s="1112"/>
      <c r="D29" s="1113"/>
      <c r="E29" s="1115" t="s">
        <v>188</v>
      </c>
      <c r="F29" s="1116" t="s">
        <v>210</v>
      </c>
      <c r="G29" s="6" t="s">
        <v>1017</v>
      </c>
      <c r="H29" s="6" t="s">
        <v>1018</v>
      </c>
      <c r="I29" s="52" t="s">
        <v>189</v>
      </c>
    </row>
    <row r="30" spans="1:9" ht="15.75" customHeight="1">
      <c r="A30" s="992" t="s">
        <v>1014</v>
      </c>
      <c r="B30" s="1117"/>
      <c r="C30" s="1117"/>
      <c r="D30" s="34"/>
      <c r="E30" s="1129">
        <v>31.2</v>
      </c>
      <c r="F30" s="1138">
        <v>32.9</v>
      </c>
      <c r="G30" s="1130"/>
      <c r="H30" s="1130"/>
      <c r="I30" s="1131"/>
    </row>
    <row r="31" spans="1:9" ht="15.75" customHeight="1">
      <c r="A31" s="992"/>
      <c r="B31" s="56" t="s">
        <v>1004</v>
      </c>
      <c r="C31" s="1117"/>
      <c r="D31" s="34"/>
      <c r="E31" s="1129">
        <v>31.3</v>
      </c>
      <c r="F31" s="1138">
        <v>33</v>
      </c>
      <c r="G31" s="1132"/>
      <c r="H31" s="1132"/>
      <c r="I31" s="1133"/>
    </row>
    <row r="32" spans="1:9" ht="15.75" customHeight="1">
      <c r="A32" s="992"/>
      <c r="B32" s="56"/>
      <c r="C32" s="1123" t="s">
        <v>1005</v>
      </c>
      <c r="D32" s="34"/>
      <c r="E32" s="1129">
        <v>37.799999999999997</v>
      </c>
      <c r="F32" s="1138">
        <v>39.700000000000003</v>
      </c>
      <c r="G32" s="1132"/>
      <c r="H32" s="1132"/>
      <c r="I32" s="1133"/>
    </row>
    <row r="33" spans="1:9" ht="15.75" customHeight="1">
      <c r="A33" s="992"/>
      <c r="B33" s="56"/>
      <c r="C33" s="1123" t="s">
        <v>1006</v>
      </c>
      <c r="D33" s="34"/>
      <c r="E33" s="1129">
        <v>20.2</v>
      </c>
      <c r="F33" s="1138">
        <v>20.7</v>
      </c>
      <c r="G33" s="1132"/>
      <c r="H33" s="1132"/>
      <c r="I33" s="1133"/>
    </row>
    <row r="34" spans="1:9" ht="15.75" customHeight="1">
      <c r="A34" s="992"/>
      <c r="B34" s="56"/>
      <c r="C34" s="1123" t="s">
        <v>1007</v>
      </c>
      <c r="D34" s="34"/>
      <c r="E34" s="1129">
        <v>20.100000000000001</v>
      </c>
      <c r="F34" s="1138">
        <v>21.4</v>
      </c>
      <c r="G34" s="1132"/>
      <c r="H34" s="1132"/>
      <c r="I34" s="1133"/>
    </row>
    <row r="35" spans="1:9" ht="15.75" customHeight="1">
      <c r="A35" s="992"/>
      <c r="B35" s="1123"/>
      <c r="C35" s="1123" t="s">
        <v>1008</v>
      </c>
      <c r="D35" s="34"/>
      <c r="E35" s="1129">
        <v>22.7</v>
      </c>
      <c r="F35" s="1138">
        <v>25.7</v>
      </c>
      <c r="G35" s="1132"/>
      <c r="H35" s="1132"/>
      <c r="I35" s="1133"/>
    </row>
    <row r="36" spans="1:9" ht="15.75" customHeight="1">
      <c r="A36" s="41"/>
      <c r="B36" s="761" t="s">
        <v>1009</v>
      </c>
      <c r="C36" s="14"/>
      <c r="D36" s="42"/>
      <c r="E36" s="1135">
        <v>20.100000000000001</v>
      </c>
      <c r="F36" s="1139">
        <v>20.7</v>
      </c>
      <c r="G36" s="1136"/>
      <c r="H36" s="1136"/>
      <c r="I36" s="1137"/>
    </row>
    <row r="37" spans="1:9" ht="13.5" customHeight="1">
      <c r="A37" s="3" t="s">
        <v>1011</v>
      </c>
      <c r="B37" s="2"/>
      <c r="C37" s="2"/>
      <c r="D37" s="2"/>
      <c r="E37" s="2"/>
      <c r="F37" s="2"/>
      <c r="G37" s="2"/>
      <c r="H37" s="2"/>
      <c r="I37" s="2"/>
    </row>
    <row r="50" spans="1:9" ht="15.6" customHeight="1">
      <c r="A50" s="2"/>
      <c r="B50" s="2"/>
      <c r="C50" s="2"/>
      <c r="D50" s="2"/>
      <c r="E50" s="2"/>
      <c r="F50" s="2"/>
      <c r="G50" s="2"/>
      <c r="H50" s="2"/>
      <c r="I50" s="2"/>
    </row>
    <row r="69" spans="1:1" ht="15.6" customHeight="1">
      <c r="A69" s="15"/>
    </row>
  </sheetData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89" orientation="portrait" r:id="rId1"/>
  <headerFooter alignWithMargins="0">
    <oddHeader>&amp;C&amp;"ＭＳ 明朝,太字"&amp;20 ９　住　　宅</oddHeader>
    <oddFooter>&amp;C-37-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EB965-6BDE-4EA7-91C0-C3BB0C2DBB0F}">
  <sheetPr>
    <pageSetUpPr fitToPage="1"/>
  </sheetPr>
  <dimension ref="A1:I41"/>
  <sheetViews>
    <sheetView view="pageBreakPreview" zoomScale="90" zoomScaleNormal="100" zoomScaleSheetLayoutView="90" workbookViewId="0">
      <selection activeCell="H15" sqref="H15"/>
    </sheetView>
  </sheetViews>
  <sheetFormatPr defaultColWidth="6.625" defaultRowHeight="15.6" customHeight="1"/>
  <cols>
    <col min="1" max="1" width="3.25" style="3" customWidth="1"/>
    <col min="2" max="2" width="3" style="3" customWidth="1"/>
    <col min="3" max="3" width="14.75" style="3" customWidth="1"/>
    <col min="4" max="4" width="13.25" style="3" customWidth="1"/>
    <col min="5" max="5" width="13.125" style="3" customWidth="1"/>
    <col min="6" max="6" width="12.875" style="3" customWidth="1"/>
    <col min="7" max="7" width="13.625" style="3" customWidth="1"/>
    <col min="8" max="8" width="13.25" style="3" customWidth="1"/>
    <col min="9" max="10" width="17.5" style="3" bestFit="1" customWidth="1"/>
    <col min="11" max="16384" width="6.625" style="3"/>
  </cols>
  <sheetData>
    <row r="1" spans="1:9" ht="18" customHeight="1">
      <c r="A1" s="19" t="s">
        <v>1019</v>
      </c>
      <c r="B1" s="2"/>
      <c r="C1" s="2"/>
      <c r="D1" s="2"/>
      <c r="E1" s="2"/>
      <c r="F1" s="2"/>
      <c r="G1" s="2"/>
      <c r="H1" s="2"/>
      <c r="I1" s="2"/>
    </row>
    <row r="2" spans="1:9" ht="13.5" customHeight="1">
      <c r="A2" s="14"/>
      <c r="B2" s="14"/>
      <c r="C2" s="14"/>
      <c r="D2" s="14"/>
      <c r="E2" s="100" t="s">
        <v>1020</v>
      </c>
      <c r="F2" s="100"/>
      <c r="G2" s="100"/>
      <c r="H2" s="100"/>
      <c r="I2" s="2"/>
    </row>
    <row r="3" spans="1:9" ht="14.25" customHeight="1">
      <c r="A3" s="1111"/>
      <c r="B3" s="1112"/>
      <c r="C3" s="1112"/>
      <c r="D3" s="1114" t="s">
        <v>188</v>
      </c>
      <c r="E3" s="6" t="s">
        <v>210</v>
      </c>
      <c r="F3" s="1116" t="s">
        <v>211</v>
      </c>
      <c r="G3" s="6" t="s">
        <v>212</v>
      </c>
      <c r="H3" s="52" t="s">
        <v>2</v>
      </c>
    </row>
    <row r="4" spans="1:9" ht="15.75" customHeight="1">
      <c r="A4" s="992" t="s">
        <v>1014</v>
      </c>
      <c r="B4" s="1117"/>
      <c r="C4" s="1117"/>
      <c r="D4" s="1055">
        <v>10742</v>
      </c>
      <c r="E4" s="911">
        <v>11638</v>
      </c>
      <c r="F4" s="912">
        <v>12092</v>
      </c>
      <c r="G4" s="911">
        <v>12258</v>
      </c>
      <c r="H4" s="953">
        <v>12876</v>
      </c>
    </row>
    <row r="5" spans="1:9" ht="15.75" customHeight="1">
      <c r="A5" s="992"/>
      <c r="B5" s="1123" t="s">
        <v>1021</v>
      </c>
      <c r="C5" s="1117"/>
      <c r="D5" s="1055">
        <v>6568</v>
      </c>
      <c r="E5" s="911">
        <v>6797</v>
      </c>
      <c r="F5" s="912">
        <v>6968</v>
      </c>
      <c r="G5" s="911">
        <v>7105</v>
      </c>
      <c r="H5" s="953">
        <v>7508</v>
      </c>
    </row>
    <row r="6" spans="1:9" ht="15.75" customHeight="1">
      <c r="A6" s="992"/>
      <c r="B6" s="1123" t="s">
        <v>1022</v>
      </c>
      <c r="C6" s="1117"/>
      <c r="D6" s="1055">
        <v>169</v>
      </c>
      <c r="E6" s="911">
        <v>130</v>
      </c>
      <c r="F6" s="912">
        <v>120</v>
      </c>
      <c r="G6" s="911">
        <v>91</v>
      </c>
      <c r="H6" s="953">
        <v>159</v>
      </c>
    </row>
    <row r="7" spans="1:9" ht="15.75" customHeight="1">
      <c r="A7" s="992"/>
      <c r="B7" s="56" t="s">
        <v>1023</v>
      </c>
      <c r="C7" s="1117"/>
      <c r="D7" s="1055">
        <v>3983</v>
      </c>
      <c r="E7" s="911">
        <v>4695</v>
      </c>
      <c r="F7" s="912">
        <v>4997</v>
      </c>
      <c r="G7" s="911">
        <v>5034</v>
      </c>
      <c r="H7" s="953">
        <v>5195</v>
      </c>
    </row>
    <row r="8" spans="1:9" ht="15.75" customHeight="1">
      <c r="A8" s="992"/>
      <c r="B8" s="56"/>
      <c r="C8" s="1123" t="s">
        <v>1024</v>
      </c>
      <c r="D8" s="1055">
        <v>1842</v>
      </c>
      <c r="E8" s="911">
        <v>2191</v>
      </c>
      <c r="F8" s="912">
        <v>2283</v>
      </c>
      <c r="G8" s="911">
        <v>2302</v>
      </c>
      <c r="H8" s="953">
        <v>2267</v>
      </c>
    </row>
    <row r="9" spans="1:9" ht="15.75" customHeight="1">
      <c r="A9" s="992"/>
      <c r="B9" s="56"/>
      <c r="C9" s="1123" t="s">
        <v>1025</v>
      </c>
      <c r="D9" s="1055">
        <v>1575</v>
      </c>
      <c r="E9" s="911">
        <v>1849</v>
      </c>
      <c r="F9" s="912">
        <v>1948</v>
      </c>
      <c r="G9" s="911">
        <v>1961</v>
      </c>
      <c r="H9" s="953">
        <v>2106</v>
      </c>
    </row>
    <row r="10" spans="1:9" ht="15.75" customHeight="1">
      <c r="A10" s="992"/>
      <c r="B10" s="1123"/>
      <c r="C10" s="1123" t="s">
        <v>1026</v>
      </c>
      <c r="D10" s="1140">
        <v>566</v>
      </c>
      <c r="E10" s="911">
        <v>655</v>
      </c>
      <c r="F10" s="912">
        <v>766</v>
      </c>
      <c r="G10" s="911">
        <v>771</v>
      </c>
      <c r="H10" s="953">
        <v>822</v>
      </c>
    </row>
    <row r="11" spans="1:9" ht="15.75" customHeight="1">
      <c r="A11" s="41"/>
      <c r="B11" s="761" t="s">
        <v>743</v>
      </c>
      <c r="C11" s="14"/>
      <c r="D11" s="1026">
        <v>22</v>
      </c>
      <c r="E11" s="187">
        <v>16</v>
      </c>
      <c r="F11" s="951">
        <v>7</v>
      </c>
      <c r="G11" s="187">
        <v>28</v>
      </c>
      <c r="H11" s="1003">
        <v>14</v>
      </c>
    </row>
    <row r="12" spans="1:9" ht="15.6" customHeight="1">
      <c r="A12" s="3" t="s">
        <v>1011</v>
      </c>
    </row>
    <row r="13" spans="1:9" ht="15.75" customHeight="1">
      <c r="A13" s="2"/>
      <c r="B13" s="2"/>
      <c r="C13" s="2"/>
      <c r="D13" s="2"/>
      <c r="E13" s="2"/>
      <c r="F13" s="2"/>
      <c r="G13" s="2"/>
      <c r="H13" s="2"/>
      <c r="I13" s="2"/>
    </row>
    <row r="14" spans="1:9" ht="18" customHeight="1">
      <c r="A14" s="19" t="s">
        <v>1027</v>
      </c>
      <c r="B14" s="2"/>
      <c r="C14" s="2"/>
      <c r="D14" s="2"/>
      <c r="E14" s="2"/>
      <c r="F14" s="2"/>
    </row>
    <row r="15" spans="1:9" ht="15.6" customHeight="1">
      <c r="A15" s="14"/>
      <c r="B15" s="14"/>
      <c r="C15" s="14"/>
      <c r="D15" s="14"/>
      <c r="E15" s="999"/>
      <c r="F15" s="999"/>
      <c r="G15" s="999"/>
      <c r="H15" s="32" t="s">
        <v>1013</v>
      </c>
    </row>
    <row r="16" spans="1:9" ht="14.25" customHeight="1">
      <c r="A16" s="1111"/>
      <c r="B16" s="1112"/>
      <c r="C16" s="1116"/>
      <c r="D16" s="1114" t="s">
        <v>188</v>
      </c>
      <c r="E16" s="6" t="s">
        <v>210</v>
      </c>
      <c r="F16" s="1116" t="s">
        <v>211</v>
      </c>
      <c r="G16" s="6" t="s">
        <v>212</v>
      </c>
      <c r="H16" s="52" t="s">
        <v>2</v>
      </c>
    </row>
    <row r="17" spans="1:8" ht="15.75" customHeight="1">
      <c r="A17" s="992" t="s">
        <v>1004</v>
      </c>
      <c r="B17" s="1117"/>
      <c r="C17" s="1141"/>
      <c r="D17" s="1128">
        <v>88.7</v>
      </c>
      <c r="E17" s="1142">
        <v>89.5</v>
      </c>
      <c r="F17" s="1130"/>
      <c r="G17" s="1130"/>
      <c r="H17" s="1131"/>
    </row>
    <row r="18" spans="1:8" ht="15.75" customHeight="1">
      <c r="A18" s="992"/>
      <c r="B18" s="1123" t="s">
        <v>1021</v>
      </c>
      <c r="C18" s="1141"/>
      <c r="D18" s="1128">
        <v>113.7</v>
      </c>
      <c r="E18" s="1142">
        <v>118.1</v>
      </c>
      <c r="F18" s="1132"/>
      <c r="G18" s="1132"/>
      <c r="H18" s="1133"/>
    </row>
    <row r="19" spans="1:8" ht="15.75" customHeight="1">
      <c r="A19" s="992"/>
      <c r="B19" s="1123" t="s">
        <v>1022</v>
      </c>
      <c r="C19" s="1141"/>
      <c r="D19" s="1128">
        <v>43.3</v>
      </c>
      <c r="E19" s="1142">
        <v>54</v>
      </c>
      <c r="F19" s="1132"/>
      <c r="G19" s="1132"/>
      <c r="H19" s="1133"/>
    </row>
    <row r="20" spans="1:8" ht="15.75" customHeight="1">
      <c r="A20" s="992"/>
      <c r="B20" s="1123" t="s">
        <v>1023</v>
      </c>
      <c r="C20" s="1141"/>
      <c r="D20" s="1128">
        <v>49.5</v>
      </c>
      <c r="E20" s="1142">
        <v>49.4</v>
      </c>
      <c r="F20" s="1132"/>
      <c r="G20" s="1132"/>
      <c r="H20" s="1133"/>
    </row>
    <row r="21" spans="1:8" ht="15.75" customHeight="1">
      <c r="A21" s="41"/>
      <c r="B21" s="761" t="s">
        <v>743</v>
      </c>
      <c r="C21" s="1143"/>
      <c r="D21" s="1134">
        <v>60.4</v>
      </c>
      <c r="E21" s="1144">
        <v>51.5</v>
      </c>
      <c r="F21" s="1136"/>
      <c r="G21" s="1136"/>
      <c r="H21" s="1137"/>
    </row>
    <row r="22" spans="1:8" ht="15.6" customHeight="1">
      <c r="A22" s="3" t="s">
        <v>1011</v>
      </c>
    </row>
    <row r="41" spans="1:1" ht="15.6" customHeight="1">
      <c r="A41" s="15"/>
    </row>
  </sheetData>
  <mergeCells count="1">
    <mergeCell ref="E2:H2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5" orientation="portrait" r:id="rId1"/>
  <headerFooter alignWithMargins="0">
    <oddHeader>&amp;C&amp;"ＭＳ 明朝,太字"&amp;20 ９　住　　宅</oddHeader>
    <oddFooter>&amp;C-38-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93DF1-1C14-4F45-AF01-B9EF5E5FF83E}">
  <sheetPr>
    <pageSetUpPr fitToPage="1"/>
  </sheetPr>
  <dimension ref="A1:H47"/>
  <sheetViews>
    <sheetView view="pageBreakPreview" zoomScale="90" zoomScaleNormal="100" zoomScaleSheetLayoutView="90" workbookViewId="0">
      <selection activeCell="E8" sqref="E8"/>
    </sheetView>
  </sheetViews>
  <sheetFormatPr defaultColWidth="7.5" defaultRowHeight="12"/>
  <cols>
    <col min="1" max="1" width="4.75" style="3" customWidth="1"/>
    <col min="2" max="2" width="20.625" style="3" customWidth="1"/>
    <col min="3" max="8" width="12.625" style="3" customWidth="1"/>
    <col min="9" max="16384" width="7.5" style="3"/>
  </cols>
  <sheetData>
    <row r="1" spans="1:8" ht="17.25" customHeight="1">
      <c r="A1" s="19" t="s">
        <v>1028</v>
      </c>
      <c r="B1" s="2"/>
      <c r="C1" s="2"/>
      <c r="D1" s="2"/>
    </row>
    <row r="2" spans="1:8" ht="17.25" customHeight="1">
      <c r="A2" s="14"/>
      <c r="B2" s="14"/>
      <c r="D2" s="999"/>
      <c r="E2" s="999"/>
      <c r="F2" s="32"/>
      <c r="G2" s="32" t="s">
        <v>1029</v>
      </c>
    </row>
    <row r="3" spans="1:8" ht="15.75" customHeight="1">
      <c r="A3" s="1145"/>
      <c r="B3" s="1113"/>
      <c r="C3" s="903" t="s">
        <v>2</v>
      </c>
      <c r="D3" s="902" t="s">
        <v>73</v>
      </c>
      <c r="E3" s="903" t="s">
        <v>439</v>
      </c>
      <c r="F3" s="903" t="s">
        <v>797</v>
      </c>
      <c r="G3" s="1065" t="s">
        <v>1030</v>
      </c>
    </row>
    <row r="4" spans="1:8" ht="15.75" customHeight="1">
      <c r="A4" s="1146" t="s">
        <v>1031</v>
      </c>
      <c r="B4" s="1147"/>
      <c r="C4" s="960">
        <v>195</v>
      </c>
      <c r="D4" s="909">
        <v>221</v>
      </c>
      <c r="E4" s="960">
        <v>226</v>
      </c>
      <c r="F4" s="960">
        <v>224</v>
      </c>
      <c r="G4" s="1148">
        <v>240</v>
      </c>
    </row>
    <row r="5" spans="1:8" ht="15.75" customHeight="1">
      <c r="A5" s="1149" t="s">
        <v>1032</v>
      </c>
      <c r="B5" s="12"/>
      <c r="C5" s="1150">
        <v>227</v>
      </c>
      <c r="D5" s="1151">
        <v>265</v>
      </c>
      <c r="E5" s="1150">
        <v>279</v>
      </c>
      <c r="F5" s="1150">
        <v>266</v>
      </c>
      <c r="G5" s="1152">
        <v>292</v>
      </c>
    </row>
    <row r="6" spans="1:8" ht="18" customHeight="1">
      <c r="A6" s="3" t="s">
        <v>1033</v>
      </c>
      <c r="B6" s="3" t="s">
        <v>1034</v>
      </c>
      <c r="C6" s="2"/>
      <c r="D6" s="2"/>
      <c r="E6" s="2"/>
      <c r="F6" s="2"/>
      <c r="G6" s="2"/>
      <c r="H6" s="2"/>
    </row>
    <row r="7" spans="1:8" ht="15" customHeight="1">
      <c r="A7" s="2"/>
      <c r="B7" s="2"/>
      <c r="C7" s="2"/>
      <c r="D7" s="2"/>
      <c r="E7" s="2"/>
      <c r="F7" s="2"/>
      <c r="G7" s="2"/>
      <c r="H7" s="2"/>
    </row>
    <row r="8" spans="1:8" ht="18" customHeight="1">
      <c r="A8" s="19" t="s">
        <v>1035</v>
      </c>
      <c r="B8" s="2"/>
      <c r="C8" s="2"/>
      <c r="D8" s="2"/>
      <c r="E8" s="2"/>
      <c r="F8" s="2"/>
      <c r="G8" s="2"/>
      <c r="H8" s="2"/>
    </row>
    <row r="9" spans="1:8" ht="17.25" customHeight="1">
      <c r="A9" s="14"/>
      <c r="B9" s="14"/>
      <c r="D9" s="999"/>
      <c r="E9" s="999"/>
      <c r="F9" s="32"/>
      <c r="G9" s="32" t="s">
        <v>1029</v>
      </c>
      <c r="H9" s="2"/>
    </row>
    <row r="10" spans="1:8" ht="15" customHeight="1">
      <c r="A10" s="1063"/>
      <c r="B10" s="1064"/>
      <c r="C10" s="903" t="s">
        <v>2</v>
      </c>
      <c r="D10" s="902" t="s">
        <v>73</v>
      </c>
      <c r="E10" s="903" t="s">
        <v>439</v>
      </c>
      <c r="F10" s="903" t="s">
        <v>797</v>
      </c>
      <c r="G10" s="1065" t="s">
        <v>1030</v>
      </c>
    </row>
    <row r="11" spans="1:8" ht="15" customHeight="1">
      <c r="A11" s="1096" t="s">
        <v>1036</v>
      </c>
      <c r="B11" s="953"/>
      <c r="C11" s="960">
        <v>2</v>
      </c>
      <c r="D11" s="909">
        <v>2</v>
      </c>
      <c r="E11" s="960">
        <v>1</v>
      </c>
      <c r="F11" s="960">
        <v>1</v>
      </c>
      <c r="G11" s="1148">
        <v>1</v>
      </c>
    </row>
    <row r="12" spans="1:8" ht="15" customHeight="1">
      <c r="A12" s="938" t="s">
        <v>1037</v>
      </c>
      <c r="B12" s="1003"/>
      <c r="C12" s="187">
        <v>140</v>
      </c>
      <c r="D12" s="1002">
        <v>147</v>
      </c>
      <c r="E12" s="187">
        <v>146</v>
      </c>
      <c r="F12" s="187">
        <v>145</v>
      </c>
      <c r="G12" s="1153">
        <v>144</v>
      </c>
    </row>
    <row r="13" spans="1:8" ht="17.25" customHeight="1">
      <c r="A13" s="3" t="s">
        <v>1033</v>
      </c>
      <c r="B13" s="3" t="s">
        <v>1038</v>
      </c>
      <c r="C13" s="2"/>
      <c r="D13" s="2"/>
      <c r="E13" s="2"/>
      <c r="F13" s="2"/>
      <c r="G13" s="2"/>
      <c r="H13" s="2"/>
    </row>
    <row r="14" spans="1:8" ht="17.25" customHeight="1">
      <c r="A14" s="3" t="s">
        <v>1039</v>
      </c>
      <c r="C14" s="2"/>
      <c r="D14" s="2"/>
      <c r="E14" s="2"/>
      <c r="F14" s="2"/>
      <c r="G14" s="2"/>
      <c r="H14" s="2"/>
    </row>
    <row r="15" spans="1:8" ht="18" customHeight="1">
      <c r="A15" s="19" t="s">
        <v>1040</v>
      </c>
      <c r="B15" s="2"/>
      <c r="C15" s="2"/>
      <c r="D15" s="2"/>
      <c r="E15" s="2"/>
      <c r="F15" s="2"/>
      <c r="G15" s="2"/>
      <c r="H15" s="2"/>
    </row>
    <row r="16" spans="1:8" ht="17.25" customHeight="1">
      <c r="A16" s="14"/>
      <c r="B16" s="14"/>
      <c r="D16" s="999"/>
      <c r="E16" s="999"/>
      <c r="F16" s="32"/>
      <c r="G16" s="32" t="s">
        <v>1041</v>
      </c>
      <c r="H16" s="2"/>
    </row>
    <row r="17" spans="1:8" ht="15" customHeight="1">
      <c r="A17" s="1063"/>
      <c r="B17" s="1064"/>
      <c r="C17" s="903" t="s">
        <v>2</v>
      </c>
      <c r="D17" s="902" t="s">
        <v>73</v>
      </c>
      <c r="E17" s="903" t="s">
        <v>439</v>
      </c>
      <c r="F17" s="903" t="s">
        <v>797</v>
      </c>
      <c r="G17" s="1065" t="s">
        <v>1030</v>
      </c>
    </row>
    <row r="18" spans="1:8" ht="15" customHeight="1">
      <c r="A18" s="938" t="s">
        <v>243</v>
      </c>
      <c r="B18" s="1003"/>
      <c r="C18" s="1154">
        <v>1441</v>
      </c>
      <c r="D18" s="1155">
        <v>1439</v>
      </c>
      <c r="E18" s="1154">
        <v>1444</v>
      </c>
      <c r="F18" s="1154">
        <v>1462</v>
      </c>
      <c r="G18" s="1156">
        <v>1480</v>
      </c>
    </row>
    <row r="19" spans="1:8" ht="15" customHeight="1">
      <c r="A19" s="1066" t="s">
        <v>1042</v>
      </c>
      <c r="B19" s="1157" t="s">
        <v>1043</v>
      </c>
      <c r="C19" s="1006">
        <v>605</v>
      </c>
      <c r="D19" s="993">
        <v>581</v>
      </c>
      <c r="E19" s="1006">
        <v>570</v>
      </c>
      <c r="F19" s="1006">
        <v>561</v>
      </c>
      <c r="G19" s="1158">
        <v>583</v>
      </c>
    </row>
    <row r="20" spans="1:8" ht="15" customHeight="1">
      <c r="A20" s="1071"/>
      <c r="B20" s="1157" t="s">
        <v>1044</v>
      </c>
      <c r="C20" s="485">
        <v>220</v>
      </c>
      <c r="D20" s="964">
        <v>222</v>
      </c>
      <c r="E20" s="485">
        <v>230</v>
      </c>
      <c r="F20" s="485">
        <v>230</v>
      </c>
      <c r="G20" s="1159">
        <v>225</v>
      </c>
    </row>
    <row r="21" spans="1:8" ht="15" customHeight="1">
      <c r="A21" s="1071"/>
      <c r="B21" s="1157" t="s">
        <v>1045</v>
      </c>
      <c r="C21" s="485">
        <v>179</v>
      </c>
      <c r="D21" s="964">
        <v>179</v>
      </c>
      <c r="E21" s="485">
        <v>184</v>
      </c>
      <c r="F21" s="485">
        <v>190</v>
      </c>
      <c r="G21" s="1159">
        <v>195</v>
      </c>
    </row>
    <row r="22" spans="1:8" ht="15" customHeight="1">
      <c r="A22" s="1071"/>
      <c r="B22" s="1157" t="s">
        <v>1046</v>
      </c>
      <c r="C22" s="485">
        <v>308</v>
      </c>
      <c r="D22" s="964">
        <v>327</v>
      </c>
      <c r="E22" s="485">
        <v>331</v>
      </c>
      <c r="F22" s="485">
        <v>347</v>
      </c>
      <c r="G22" s="1159">
        <v>346</v>
      </c>
    </row>
    <row r="23" spans="1:8" ht="15" customHeight="1">
      <c r="A23" s="1071"/>
      <c r="B23" s="1157" t="s">
        <v>1047</v>
      </c>
      <c r="C23" s="485">
        <v>64</v>
      </c>
      <c r="D23" s="964">
        <v>64</v>
      </c>
      <c r="E23" s="485">
        <v>63</v>
      </c>
      <c r="F23" s="485">
        <v>65</v>
      </c>
      <c r="G23" s="1159">
        <v>64</v>
      </c>
    </row>
    <row r="24" spans="1:8" ht="15" customHeight="1">
      <c r="A24" s="1081"/>
      <c r="B24" s="1160" t="s">
        <v>1048</v>
      </c>
      <c r="C24" s="1039">
        <v>65</v>
      </c>
      <c r="D24" s="990">
        <v>66</v>
      </c>
      <c r="E24" s="1039">
        <v>66</v>
      </c>
      <c r="F24" s="1039">
        <v>69</v>
      </c>
      <c r="G24" s="1161">
        <v>67</v>
      </c>
    </row>
    <row r="25" spans="1:8" ht="15" customHeight="1">
      <c r="A25" s="1066" t="s">
        <v>1049</v>
      </c>
      <c r="B25" s="913" t="s">
        <v>1050</v>
      </c>
      <c r="C25" s="1006">
        <v>79</v>
      </c>
      <c r="D25" s="993">
        <v>81</v>
      </c>
      <c r="E25" s="1006">
        <v>79</v>
      </c>
      <c r="F25" s="1006">
        <v>82</v>
      </c>
      <c r="G25" s="1158">
        <v>79</v>
      </c>
    </row>
    <row r="26" spans="1:8" ht="15" customHeight="1">
      <c r="A26" s="1071"/>
      <c r="B26" s="913" t="s">
        <v>1051</v>
      </c>
      <c r="C26" s="485">
        <v>79</v>
      </c>
      <c r="D26" s="964">
        <v>82</v>
      </c>
      <c r="E26" s="485">
        <v>87</v>
      </c>
      <c r="F26" s="485">
        <v>96</v>
      </c>
      <c r="G26" s="1159">
        <v>95</v>
      </c>
    </row>
    <row r="27" spans="1:8" ht="15" customHeight="1">
      <c r="A27" s="1071"/>
      <c r="B27" s="913" t="s">
        <v>1052</v>
      </c>
      <c r="C27" s="485">
        <v>19</v>
      </c>
      <c r="D27" s="964">
        <v>20</v>
      </c>
      <c r="E27" s="485">
        <v>20</v>
      </c>
      <c r="F27" s="485">
        <v>23</v>
      </c>
      <c r="G27" s="1162">
        <v>22</v>
      </c>
    </row>
    <row r="28" spans="1:8" ht="15" customHeight="1">
      <c r="A28" s="1071"/>
      <c r="B28" s="913" t="s">
        <v>1053</v>
      </c>
      <c r="C28" s="485">
        <v>707</v>
      </c>
      <c r="D28" s="964">
        <v>701</v>
      </c>
      <c r="E28" s="485">
        <v>696</v>
      </c>
      <c r="F28" s="485">
        <v>691</v>
      </c>
      <c r="G28" s="1159">
        <v>689</v>
      </c>
    </row>
    <row r="29" spans="1:8" ht="15" customHeight="1">
      <c r="A29" s="1081"/>
      <c r="B29" s="1047" t="s">
        <v>1054</v>
      </c>
      <c r="C29" s="1039">
        <v>557</v>
      </c>
      <c r="D29" s="990">
        <v>555</v>
      </c>
      <c r="E29" s="1039">
        <v>562</v>
      </c>
      <c r="F29" s="1039">
        <v>570</v>
      </c>
      <c r="G29" s="1161">
        <v>595</v>
      </c>
    </row>
    <row r="30" spans="1:8" ht="14.25">
      <c r="A30" s="3" t="s">
        <v>1033</v>
      </c>
      <c r="B30" s="3" t="s">
        <v>1034</v>
      </c>
      <c r="C30" s="2"/>
      <c r="D30" s="49"/>
      <c r="E30" s="2"/>
      <c r="F30" s="2"/>
      <c r="G30" s="2"/>
      <c r="H30" s="2"/>
    </row>
    <row r="31" spans="1:8" ht="15" customHeight="1">
      <c r="A31" s="2"/>
      <c r="B31" s="2"/>
      <c r="C31" s="2"/>
      <c r="D31" s="2"/>
      <c r="E31" s="2"/>
      <c r="F31" s="2"/>
      <c r="G31" s="2"/>
      <c r="H31" s="2"/>
    </row>
    <row r="32" spans="1:8" ht="14.25">
      <c r="A32" s="19" t="s">
        <v>1055</v>
      </c>
      <c r="B32" s="2"/>
      <c r="C32" s="2"/>
      <c r="D32" s="2"/>
      <c r="E32" s="2"/>
      <c r="F32" s="2"/>
      <c r="G32" s="2"/>
      <c r="H32" s="2"/>
    </row>
    <row r="33" spans="1:8" ht="17.25" customHeight="1">
      <c r="A33" s="14"/>
      <c r="B33" s="14"/>
      <c r="D33" s="999"/>
      <c r="E33" s="999"/>
      <c r="F33" s="32"/>
      <c r="G33" s="32" t="s">
        <v>1041</v>
      </c>
      <c r="H33" s="2"/>
    </row>
    <row r="34" spans="1:8" ht="15.75" customHeight="1">
      <c r="A34" s="1063"/>
      <c r="B34" s="1064"/>
      <c r="C34" s="902" t="s">
        <v>2</v>
      </c>
      <c r="D34" s="903" t="s">
        <v>73</v>
      </c>
      <c r="E34" s="903" t="s">
        <v>439</v>
      </c>
      <c r="F34" s="903" t="s">
        <v>797</v>
      </c>
      <c r="G34" s="1065" t="s">
        <v>1030</v>
      </c>
    </row>
    <row r="35" spans="1:8" ht="15.75" customHeight="1">
      <c r="A35" s="1096" t="s">
        <v>243</v>
      </c>
      <c r="B35" s="953"/>
      <c r="C35" s="909">
        <v>256</v>
      </c>
      <c r="D35" s="960">
        <v>278</v>
      </c>
      <c r="E35" s="960">
        <v>291</v>
      </c>
      <c r="F35" s="960">
        <v>308</v>
      </c>
      <c r="G35" s="1148">
        <v>330</v>
      </c>
    </row>
    <row r="36" spans="1:8" ht="15.75" customHeight="1">
      <c r="A36" s="1096" t="s">
        <v>1056</v>
      </c>
      <c r="B36" s="953"/>
      <c r="C36" s="916">
        <v>60</v>
      </c>
      <c r="D36" s="179">
        <v>63</v>
      </c>
      <c r="E36" s="179">
        <v>70</v>
      </c>
      <c r="F36" s="179">
        <v>73</v>
      </c>
      <c r="G36" s="1163">
        <v>77</v>
      </c>
    </row>
    <row r="37" spans="1:8" ht="15.75" customHeight="1">
      <c r="A37" s="938" t="s">
        <v>1057</v>
      </c>
      <c r="B37" s="1003"/>
      <c r="C37" s="1151">
        <v>196</v>
      </c>
      <c r="D37" s="1150">
        <v>215</v>
      </c>
      <c r="E37" s="1150">
        <v>221</v>
      </c>
      <c r="F37" s="1150">
        <v>235</v>
      </c>
      <c r="G37" s="1153">
        <v>253</v>
      </c>
    </row>
    <row r="38" spans="1:8" ht="14.25">
      <c r="A38" s="3" t="s">
        <v>1033</v>
      </c>
      <c r="B38" s="3" t="s">
        <v>1034</v>
      </c>
      <c r="C38" s="2"/>
      <c r="D38" s="2"/>
      <c r="E38" s="2"/>
      <c r="F38" s="2"/>
      <c r="G38" s="1164"/>
      <c r="H38" s="2"/>
    </row>
    <row r="39" spans="1:8" ht="15" customHeight="1">
      <c r="A39" s="2"/>
      <c r="B39" s="2"/>
      <c r="C39" s="2"/>
      <c r="D39" s="2"/>
      <c r="E39" s="2"/>
      <c r="F39" s="2"/>
      <c r="G39" s="1164"/>
      <c r="H39" s="2"/>
    </row>
    <row r="40" spans="1:8" ht="14.25">
      <c r="A40" s="19" t="s">
        <v>1058</v>
      </c>
      <c r="B40" s="2"/>
      <c r="C40" s="2"/>
      <c r="D40" s="2"/>
      <c r="E40" s="2"/>
      <c r="F40" s="2"/>
      <c r="G40" s="1164"/>
      <c r="H40" s="2"/>
    </row>
    <row r="41" spans="1:8" ht="17.25" customHeight="1">
      <c r="A41" s="14"/>
      <c r="B41" s="14"/>
      <c r="D41" s="999"/>
      <c r="E41" s="999"/>
      <c r="F41" s="32"/>
      <c r="G41" s="1165" t="s">
        <v>1041</v>
      </c>
      <c r="H41" s="2"/>
    </row>
    <row r="42" spans="1:8" ht="15.75" customHeight="1">
      <c r="A42" s="899"/>
      <c r="B42" s="901"/>
      <c r="C42" s="903" t="s">
        <v>2</v>
      </c>
      <c r="D42" s="902" t="s">
        <v>73</v>
      </c>
      <c r="E42" s="903" t="s">
        <v>439</v>
      </c>
      <c r="F42" s="903" t="s">
        <v>797</v>
      </c>
      <c r="G42" s="1065" t="s">
        <v>1030</v>
      </c>
    </row>
    <row r="43" spans="1:8" ht="15.75" customHeight="1">
      <c r="A43" s="938" t="s">
        <v>1059</v>
      </c>
      <c r="B43" s="1003"/>
      <c r="C43" s="187">
        <v>198</v>
      </c>
      <c r="D43" s="1002">
        <v>208</v>
      </c>
      <c r="E43" s="187">
        <v>210</v>
      </c>
      <c r="F43" s="187">
        <v>238</v>
      </c>
      <c r="G43" s="1166">
        <v>250</v>
      </c>
    </row>
    <row r="44" spans="1:8" ht="15.75" customHeight="1">
      <c r="A44" s="1066" t="s">
        <v>1042</v>
      </c>
      <c r="B44" s="962" t="s">
        <v>1043</v>
      </c>
      <c r="C44" s="960">
        <v>14</v>
      </c>
      <c r="D44" s="909">
        <v>13</v>
      </c>
      <c r="E44" s="960">
        <v>14</v>
      </c>
      <c r="F44" s="960">
        <v>14</v>
      </c>
      <c r="G44" s="1148">
        <v>17</v>
      </c>
    </row>
    <row r="45" spans="1:8" ht="15.75" customHeight="1">
      <c r="A45" s="1071"/>
      <c r="B45" s="915" t="s">
        <v>1044</v>
      </c>
      <c r="C45" s="179">
        <v>116</v>
      </c>
      <c r="D45" s="916">
        <v>122</v>
      </c>
      <c r="E45" s="179">
        <v>126</v>
      </c>
      <c r="F45" s="179">
        <v>145</v>
      </c>
      <c r="G45" s="1167">
        <v>152</v>
      </c>
    </row>
    <row r="46" spans="1:8" ht="15.75" customHeight="1">
      <c r="A46" s="1081"/>
      <c r="B46" s="939" t="s">
        <v>1045</v>
      </c>
      <c r="C46" s="1150">
        <v>68</v>
      </c>
      <c r="D46" s="1151">
        <v>73</v>
      </c>
      <c r="E46" s="1150">
        <v>70</v>
      </c>
      <c r="F46" s="1150">
        <v>79</v>
      </c>
      <c r="G46" s="1152">
        <v>81</v>
      </c>
    </row>
    <row r="47" spans="1:8" ht="14.25">
      <c r="A47" s="3" t="s">
        <v>1033</v>
      </c>
      <c r="B47" s="3" t="s">
        <v>1034</v>
      </c>
      <c r="C47" s="2"/>
      <c r="D47" s="2"/>
      <c r="E47" s="2"/>
      <c r="F47" s="2"/>
      <c r="G47" s="1164"/>
    </row>
  </sheetData>
  <mergeCells count="4">
    <mergeCell ref="A19:A24"/>
    <mergeCell ref="A25:A29"/>
    <mergeCell ref="A42:B42"/>
    <mergeCell ref="A44:A46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4" orientation="portrait" r:id="rId1"/>
  <headerFooter alignWithMargins="0">
    <oddHeader>&amp;C&amp;"ＭＳ 明朝,太字"&amp;20  10　福祉・衛生</oddHeader>
    <oddFooter>&amp;C-39-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B9F4D-3753-461C-9367-43AC5611E033}">
  <sheetPr>
    <pageSetUpPr fitToPage="1"/>
  </sheetPr>
  <dimension ref="A1:L64"/>
  <sheetViews>
    <sheetView view="pageBreakPreview" zoomScaleNormal="100" zoomScaleSheetLayoutView="100" workbookViewId="0">
      <selection activeCell="I52" sqref="I52"/>
    </sheetView>
  </sheetViews>
  <sheetFormatPr defaultColWidth="7.5" defaultRowHeight="14.25"/>
  <cols>
    <col min="1" max="1" width="3.5" style="2" customWidth="1"/>
    <col min="2" max="2" width="3.25" style="2" customWidth="1"/>
    <col min="3" max="3" width="13" style="2" customWidth="1"/>
    <col min="4" max="8" width="11.125" style="2" customWidth="1"/>
    <col min="9" max="9" width="8.25" style="2" customWidth="1"/>
    <col min="10" max="10" width="7" style="2" customWidth="1"/>
    <col min="11" max="11" width="6.625" style="2" customWidth="1"/>
    <col min="12" max="12" width="6.875" style="2" customWidth="1"/>
    <col min="13" max="16384" width="7.5" style="2"/>
  </cols>
  <sheetData>
    <row r="1" spans="1:8" ht="16.5" customHeight="1">
      <c r="A1" s="19" t="s">
        <v>186</v>
      </c>
    </row>
    <row r="2" spans="1:8" ht="15" customHeight="1">
      <c r="A2" s="100" t="s">
        <v>187</v>
      </c>
      <c r="B2" s="100"/>
      <c r="C2" s="100"/>
      <c r="D2" s="100"/>
      <c r="E2" s="100"/>
      <c r="F2" s="100"/>
      <c r="G2" s="100"/>
      <c r="H2" s="100"/>
    </row>
    <row r="3" spans="1:8">
      <c r="A3" s="233"/>
      <c r="B3" s="234"/>
      <c r="C3" s="235"/>
      <c r="D3" s="236" t="s">
        <v>188</v>
      </c>
      <c r="E3" s="237" t="s">
        <v>121</v>
      </c>
      <c r="F3" s="238" t="s">
        <v>122</v>
      </c>
      <c r="G3" s="239" t="s">
        <v>123</v>
      </c>
      <c r="H3" s="240" t="s">
        <v>189</v>
      </c>
    </row>
    <row r="4" spans="1:8" ht="13.5" customHeight="1">
      <c r="A4" s="241" t="s">
        <v>10</v>
      </c>
      <c r="B4" s="242"/>
      <c r="C4" s="243"/>
      <c r="D4" s="244">
        <v>30870</v>
      </c>
      <c r="E4" s="245">
        <v>31961</v>
      </c>
      <c r="F4" s="246">
        <v>32302</v>
      </c>
      <c r="G4" s="247">
        <v>32118</v>
      </c>
      <c r="H4" s="248">
        <v>31710</v>
      </c>
    </row>
    <row r="5" spans="1:8" ht="13.5" customHeight="1">
      <c r="A5" s="249" t="s">
        <v>190</v>
      </c>
      <c r="B5" s="250"/>
      <c r="C5" s="251"/>
      <c r="D5" s="244">
        <v>1057</v>
      </c>
      <c r="E5" s="252">
        <v>1112</v>
      </c>
      <c r="F5" s="253">
        <v>1395</v>
      </c>
      <c r="G5" s="254">
        <v>1408</v>
      </c>
      <c r="H5" s="255">
        <v>1331</v>
      </c>
    </row>
    <row r="6" spans="1:8" ht="13.5" customHeight="1">
      <c r="A6" s="249" t="s">
        <v>191</v>
      </c>
      <c r="B6" s="250"/>
      <c r="C6" s="251"/>
      <c r="D6" s="244">
        <v>1540</v>
      </c>
      <c r="E6" s="252">
        <v>1471</v>
      </c>
      <c r="F6" s="253">
        <v>1376</v>
      </c>
      <c r="G6" s="254">
        <v>1320</v>
      </c>
      <c r="H6" s="255">
        <v>1283</v>
      </c>
    </row>
    <row r="7" spans="1:8" ht="13.5" customHeight="1">
      <c r="A7" s="249" t="s">
        <v>192</v>
      </c>
      <c r="B7" s="250"/>
      <c r="C7" s="251"/>
      <c r="D7" s="244">
        <v>4355</v>
      </c>
      <c r="E7" s="252">
        <v>4619</v>
      </c>
      <c r="F7" s="253">
        <v>4808</v>
      </c>
      <c r="G7" s="254">
        <v>4920</v>
      </c>
      <c r="H7" s="255">
        <v>4847</v>
      </c>
    </row>
    <row r="8" spans="1:8" ht="13.5" customHeight="1">
      <c r="A8" s="249" t="s">
        <v>193</v>
      </c>
      <c r="B8" s="250"/>
      <c r="C8" s="251"/>
      <c r="D8" s="244">
        <v>1574</v>
      </c>
      <c r="E8" s="252">
        <v>1589</v>
      </c>
      <c r="F8" s="253">
        <v>1626</v>
      </c>
      <c r="G8" s="254">
        <v>1531</v>
      </c>
      <c r="H8" s="255">
        <v>1473</v>
      </c>
    </row>
    <row r="9" spans="1:8" ht="13.5" customHeight="1">
      <c r="A9" s="249" t="s">
        <v>194</v>
      </c>
      <c r="B9" s="250"/>
      <c r="C9" s="251"/>
      <c r="D9" s="244">
        <v>3613</v>
      </c>
      <c r="E9" s="252">
        <v>3711</v>
      </c>
      <c r="F9" s="253">
        <v>3610</v>
      </c>
      <c r="G9" s="254">
        <v>3509</v>
      </c>
      <c r="H9" s="255">
        <v>3479</v>
      </c>
    </row>
    <row r="10" spans="1:8" ht="13.5" customHeight="1">
      <c r="A10" s="249" t="s">
        <v>195</v>
      </c>
      <c r="B10" s="250"/>
      <c r="C10" s="251"/>
      <c r="D10" s="244">
        <v>2922</v>
      </c>
      <c r="E10" s="252">
        <v>3234</v>
      </c>
      <c r="F10" s="253">
        <v>3247</v>
      </c>
      <c r="G10" s="254">
        <v>3424</v>
      </c>
      <c r="H10" s="255">
        <v>3382</v>
      </c>
    </row>
    <row r="11" spans="1:8" ht="13.5" customHeight="1">
      <c r="A11" s="249" t="s">
        <v>196</v>
      </c>
      <c r="B11" s="250"/>
      <c r="C11" s="251"/>
      <c r="D11" s="244">
        <v>1083</v>
      </c>
      <c r="E11" s="252">
        <v>1286</v>
      </c>
      <c r="F11" s="253">
        <v>1409</v>
      </c>
      <c r="G11" s="254">
        <v>1407</v>
      </c>
      <c r="H11" s="255">
        <v>1538</v>
      </c>
    </row>
    <row r="12" spans="1:8" ht="13.5" customHeight="1">
      <c r="A12" s="249" t="s">
        <v>197</v>
      </c>
      <c r="B12" s="250"/>
      <c r="C12" s="251"/>
      <c r="D12" s="244">
        <v>1133</v>
      </c>
      <c r="E12" s="252">
        <v>1114</v>
      </c>
      <c r="F12" s="253">
        <v>1170</v>
      </c>
      <c r="G12" s="254">
        <v>1228</v>
      </c>
      <c r="H12" s="255">
        <v>1322</v>
      </c>
    </row>
    <row r="13" spans="1:8" ht="13.5" customHeight="1">
      <c r="A13" s="249" t="s">
        <v>198</v>
      </c>
      <c r="B13" s="250"/>
      <c r="C13" s="251"/>
      <c r="D13" s="244">
        <v>191</v>
      </c>
      <c r="E13" s="252">
        <v>195</v>
      </c>
      <c r="F13" s="253">
        <v>204</v>
      </c>
      <c r="G13" s="254">
        <v>237</v>
      </c>
      <c r="H13" s="255">
        <v>214</v>
      </c>
    </row>
    <row r="14" spans="1:8" ht="13.5" customHeight="1">
      <c r="A14" s="249" t="s">
        <v>199</v>
      </c>
      <c r="B14" s="250"/>
      <c r="C14" s="251"/>
      <c r="D14" s="244">
        <v>311</v>
      </c>
      <c r="E14" s="252">
        <v>373</v>
      </c>
      <c r="F14" s="253">
        <v>368</v>
      </c>
      <c r="G14" s="254">
        <v>338</v>
      </c>
      <c r="H14" s="255">
        <v>331</v>
      </c>
    </row>
    <row r="15" spans="1:8" ht="13.5" customHeight="1">
      <c r="A15" s="249" t="s">
        <v>200</v>
      </c>
      <c r="B15" s="250"/>
      <c r="C15" s="251"/>
      <c r="D15" s="244">
        <v>562</v>
      </c>
      <c r="E15" s="252">
        <v>734</v>
      </c>
      <c r="F15" s="253">
        <v>747</v>
      </c>
      <c r="G15" s="254">
        <v>802</v>
      </c>
      <c r="H15" s="255">
        <v>821</v>
      </c>
    </row>
    <row r="16" spans="1:8" ht="13.5" customHeight="1">
      <c r="A16" s="249" t="s">
        <v>201</v>
      </c>
      <c r="B16" s="250"/>
      <c r="C16" s="251"/>
      <c r="D16" s="244">
        <v>1145</v>
      </c>
      <c r="E16" s="252">
        <v>1188</v>
      </c>
      <c r="F16" s="253">
        <v>1132</v>
      </c>
      <c r="G16" s="254">
        <v>1173</v>
      </c>
      <c r="H16" s="255">
        <v>1207</v>
      </c>
    </row>
    <row r="17" spans="1:12" ht="13.5" customHeight="1">
      <c r="A17" s="249" t="s">
        <v>202</v>
      </c>
      <c r="B17" s="250"/>
      <c r="C17" s="251"/>
      <c r="D17" s="244">
        <v>5081</v>
      </c>
      <c r="E17" s="252">
        <v>5222</v>
      </c>
      <c r="F17" s="253">
        <v>5170</v>
      </c>
      <c r="G17" s="254">
        <v>5209</v>
      </c>
      <c r="H17" s="255">
        <v>5053</v>
      </c>
    </row>
    <row r="18" spans="1:12" ht="13.5" customHeight="1">
      <c r="A18" s="249" t="s">
        <v>203</v>
      </c>
      <c r="B18" s="250"/>
      <c r="C18" s="251"/>
      <c r="D18" s="244">
        <v>2871</v>
      </c>
      <c r="E18" s="252">
        <v>2825</v>
      </c>
      <c r="F18" s="253">
        <v>2953</v>
      </c>
      <c r="G18" s="254">
        <v>2794</v>
      </c>
      <c r="H18" s="255">
        <v>2807</v>
      </c>
    </row>
    <row r="19" spans="1:12" ht="13.5" customHeight="1">
      <c r="A19" s="249" t="s">
        <v>204</v>
      </c>
      <c r="B19" s="250"/>
      <c r="C19" s="251"/>
      <c r="D19" s="244">
        <v>1592</v>
      </c>
      <c r="E19" s="252">
        <v>1508</v>
      </c>
      <c r="F19" s="253">
        <v>1430</v>
      </c>
      <c r="G19" s="254">
        <v>1311</v>
      </c>
      <c r="H19" s="255">
        <v>1254</v>
      </c>
    </row>
    <row r="20" spans="1:12" ht="13.5" customHeight="1">
      <c r="A20" s="249" t="s">
        <v>205</v>
      </c>
      <c r="B20" s="250"/>
      <c r="C20" s="251"/>
      <c r="D20" s="244">
        <v>1840</v>
      </c>
      <c r="E20" s="252">
        <v>1778</v>
      </c>
      <c r="F20" s="253">
        <v>1657</v>
      </c>
      <c r="G20" s="254">
        <v>1507</v>
      </c>
      <c r="H20" s="255">
        <v>1368</v>
      </c>
    </row>
    <row r="21" spans="1:12" ht="13.5" customHeight="1">
      <c r="A21" s="249" t="s">
        <v>206</v>
      </c>
      <c r="B21" s="250"/>
      <c r="C21" s="251"/>
      <c r="D21" s="256" t="s">
        <v>22</v>
      </c>
      <c r="E21" s="257">
        <v>2</v>
      </c>
      <c r="F21" s="258" t="s">
        <v>22</v>
      </c>
      <c r="G21" s="259" t="s">
        <v>22</v>
      </c>
      <c r="H21" s="260" t="s">
        <v>75</v>
      </c>
    </row>
    <row r="22" spans="1:12" ht="13.5" customHeight="1">
      <c r="A22" s="261" t="s">
        <v>207</v>
      </c>
      <c r="B22" s="262"/>
      <c r="C22" s="263"/>
      <c r="D22" s="264" t="s">
        <v>22</v>
      </c>
      <c r="E22" s="265" t="s">
        <v>22</v>
      </c>
      <c r="F22" s="266" t="s">
        <v>22</v>
      </c>
      <c r="G22" s="267" t="s">
        <v>22</v>
      </c>
      <c r="H22" s="268" t="s">
        <v>75</v>
      </c>
    </row>
    <row r="23" spans="1:12" s="3" customFormat="1" ht="12">
      <c r="A23" s="192" t="s">
        <v>124</v>
      </c>
      <c r="B23" s="192"/>
      <c r="C23" s="192"/>
      <c r="D23" s="192"/>
      <c r="E23" s="192"/>
      <c r="F23" s="192"/>
      <c r="G23" s="192"/>
      <c r="H23" s="192"/>
      <c r="I23" s="192"/>
      <c r="J23" s="193"/>
      <c r="K23" s="193"/>
      <c r="L23" s="193"/>
    </row>
    <row r="24" spans="1:12" ht="15.75" customHeight="1">
      <c r="A24" s="195"/>
      <c r="B24" s="194"/>
      <c r="C24" s="194"/>
      <c r="D24" s="194"/>
      <c r="E24" s="194"/>
      <c r="F24" s="194"/>
      <c r="G24" s="194"/>
      <c r="H24" s="194"/>
      <c r="I24" s="194"/>
    </row>
    <row r="25" spans="1:12" ht="16.5" customHeight="1">
      <c r="A25" s="196" t="s">
        <v>208</v>
      </c>
      <c r="B25" s="194"/>
      <c r="C25" s="194"/>
      <c r="D25" s="194"/>
      <c r="E25" s="194"/>
      <c r="F25" s="194"/>
      <c r="G25" s="194"/>
      <c r="H25" s="194"/>
      <c r="I25" s="194"/>
    </row>
    <row r="26" spans="1:12" ht="15" customHeight="1">
      <c r="A26" s="269" t="s">
        <v>209</v>
      </c>
      <c r="B26" s="269"/>
      <c r="C26" s="269"/>
      <c r="D26" s="269"/>
      <c r="E26" s="269"/>
      <c r="F26" s="269"/>
      <c r="G26" s="269"/>
      <c r="H26" s="269"/>
      <c r="I26" s="195"/>
      <c r="J26" s="195"/>
      <c r="K26" s="195"/>
      <c r="L26" s="195"/>
    </row>
    <row r="27" spans="1:12" ht="14.25" customHeight="1">
      <c r="A27" s="233"/>
      <c r="B27" s="234"/>
      <c r="C27" s="235"/>
      <c r="D27" s="236" t="s">
        <v>188</v>
      </c>
      <c r="E27" s="237" t="s">
        <v>210</v>
      </c>
      <c r="F27" s="238" t="s">
        <v>211</v>
      </c>
      <c r="G27" s="239" t="s">
        <v>212</v>
      </c>
      <c r="H27" s="240" t="s">
        <v>189</v>
      </c>
    </row>
    <row r="28" spans="1:12" ht="14.25" customHeight="1">
      <c r="A28" s="270" t="s">
        <v>213</v>
      </c>
      <c r="B28" s="246" t="s">
        <v>10</v>
      </c>
      <c r="C28" s="248"/>
      <c r="D28" s="244">
        <v>30870</v>
      </c>
      <c r="E28" s="252">
        <v>31961</v>
      </c>
      <c r="F28" s="246">
        <v>32302</v>
      </c>
      <c r="G28" s="247">
        <v>32118</v>
      </c>
      <c r="H28" s="248">
        <v>31710</v>
      </c>
    </row>
    <row r="29" spans="1:12" ht="14.25" customHeight="1">
      <c r="A29" s="271"/>
      <c r="B29" s="272" t="s">
        <v>214</v>
      </c>
      <c r="C29" s="248"/>
      <c r="D29" s="244">
        <v>5299</v>
      </c>
      <c r="E29" s="252">
        <v>5307</v>
      </c>
      <c r="F29" s="246">
        <v>5079</v>
      </c>
      <c r="G29" s="247">
        <v>4609</v>
      </c>
      <c r="H29" s="248">
        <v>4012</v>
      </c>
    </row>
    <row r="30" spans="1:12" ht="14.25" customHeight="1">
      <c r="A30" s="271"/>
      <c r="B30" s="272"/>
      <c r="C30" s="273" t="s">
        <v>215</v>
      </c>
      <c r="D30" s="244">
        <v>1957</v>
      </c>
      <c r="E30" s="252">
        <v>1777</v>
      </c>
      <c r="F30" s="246">
        <v>1615</v>
      </c>
      <c r="G30" s="247">
        <v>1416</v>
      </c>
      <c r="H30" s="248">
        <v>1124</v>
      </c>
    </row>
    <row r="31" spans="1:12" ht="14.25" customHeight="1">
      <c r="A31" s="271"/>
      <c r="B31" s="272"/>
      <c r="C31" s="273" t="s">
        <v>216</v>
      </c>
      <c r="D31" s="244">
        <v>1775</v>
      </c>
      <c r="E31" s="252">
        <v>1839</v>
      </c>
      <c r="F31" s="246">
        <v>1667</v>
      </c>
      <c r="G31" s="247">
        <v>1534</v>
      </c>
      <c r="H31" s="248">
        <v>1375</v>
      </c>
    </row>
    <row r="32" spans="1:12" ht="14.25" customHeight="1">
      <c r="A32" s="271"/>
      <c r="B32" s="246"/>
      <c r="C32" s="273" t="s">
        <v>217</v>
      </c>
      <c r="D32" s="244">
        <v>1567</v>
      </c>
      <c r="E32" s="252">
        <v>1691</v>
      </c>
      <c r="F32" s="246">
        <v>1797</v>
      </c>
      <c r="G32" s="247">
        <v>1659</v>
      </c>
      <c r="H32" s="248">
        <v>1513</v>
      </c>
    </row>
    <row r="33" spans="1:8" ht="14.25" customHeight="1">
      <c r="A33" s="271"/>
      <c r="B33" s="272" t="s">
        <v>218</v>
      </c>
      <c r="C33" s="248"/>
      <c r="D33" s="244">
        <v>21473</v>
      </c>
      <c r="E33" s="252">
        <v>21214</v>
      </c>
      <c r="F33" s="246">
        <v>20445</v>
      </c>
      <c r="G33" s="247">
        <v>19571</v>
      </c>
      <c r="H33" s="248">
        <v>19101</v>
      </c>
    </row>
    <row r="34" spans="1:8" ht="14.25" customHeight="1">
      <c r="A34" s="271"/>
      <c r="B34" s="272"/>
      <c r="C34" s="273" t="s">
        <v>219</v>
      </c>
      <c r="D34" s="244">
        <v>1606</v>
      </c>
      <c r="E34" s="274">
        <v>1436</v>
      </c>
      <c r="F34" s="253">
        <v>1595</v>
      </c>
      <c r="G34" s="247">
        <v>1706</v>
      </c>
      <c r="H34" s="248">
        <v>1579</v>
      </c>
    </row>
    <row r="35" spans="1:8" ht="14.25" customHeight="1">
      <c r="A35" s="271"/>
      <c r="B35" s="272"/>
      <c r="C35" s="273" t="s">
        <v>220</v>
      </c>
      <c r="D35" s="244">
        <v>1605</v>
      </c>
      <c r="E35" s="252">
        <v>1487</v>
      </c>
      <c r="F35" s="246">
        <v>1356</v>
      </c>
      <c r="G35" s="247">
        <v>1431</v>
      </c>
      <c r="H35" s="248">
        <v>1404</v>
      </c>
    </row>
    <row r="36" spans="1:8" ht="14.25" customHeight="1">
      <c r="A36" s="271"/>
      <c r="B36" s="272"/>
      <c r="C36" s="273" t="s">
        <v>221</v>
      </c>
      <c r="D36" s="244">
        <v>2799</v>
      </c>
      <c r="E36" s="252">
        <v>2176</v>
      </c>
      <c r="F36" s="246">
        <v>1790</v>
      </c>
      <c r="G36" s="247">
        <v>1590</v>
      </c>
      <c r="H36" s="248">
        <v>1545</v>
      </c>
    </row>
    <row r="37" spans="1:8" ht="14.25" customHeight="1">
      <c r="A37" s="271"/>
      <c r="B37" s="272"/>
      <c r="C37" s="273" t="s">
        <v>222</v>
      </c>
      <c r="D37" s="244">
        <v>2687</v>
      </c>
      <c r="E37" s="252">
        <v>3043</v>
      </c>
      <c r="F37" s="246">
        <v>2205</v>
      </c>
      <c r="G37" s="247">
        <v>1810</v>
      </c>
      <c r="H37" s="248">
        <v>1679</v>
      </c>
    </row>
    <row r="38" spans="1:8" ht="14.25" customHeight="1">
      <c r="A38" s="271"/>
      <c r="B38" s="272"/>
      <c r="C38" s="273" t="s">
        <v>223</v>
      </c>
      <c r="D38" s="244">
        <v>2332</v>
      </c>
      <c r="E38" s="252">
        <v>2670</v>
      </c>
      <c r="F38" s="246">
        <v>2866</v>
      </c>
      <c r="G38" s="247">
        <v>2143</v>
      </c>
      <c r="H38" s="248">
        <v>1785</v>
      </c>
    </row>
    <row r="39" spans="1:8" ht="14.25" customHeight="1">
      <c r="A39" s="271"/>
      <c r="B39" s="272"/>
      <c r="C39" s="273" t="s">
        <v>224</v>
      </c>
      <c r="D39" s="244">
        <v>1990</v>
      </c>
      <c r="E39" s="252">
        <v>2172</v>
      </c>
      <c r="F39" s="246">
        <v>2593</v>
      </c>
      <c r="G39" s="247">
        <v>2781</v>
      </c>
      <c r="H39" s="248">
        <v>2145</v>
      </c>
    </row>
    <row r="40" spans="1:8" ht="14.25" customHeight="1">
      <c r="A40" s="271"/>
      <c r="B40" s="272"/>
      <c r="C40" s="273" t="s">
        <v>225</v>
      </c>
      <c r="D40" s="244">
        <v>1914</v>
      </c>
      <c r="E40" s="252">
        <v>1894</v>
      </c>
      <c r="F40" s="246">
        <v>2145</v>
      </c>
      <c r="G40" s="247">
        <v>2509</v>
      </c>
      <c r="H40" s="248">
        <v>2710</v>
      </c>
    </row>
    <row r="41" spans="1:8" ht="14.25" customHeight="1">
      <c r="A41" s="271"/>
      <c r="B41" s="272"/>
      <c r="C41" s="273" t="s">
        <v>226</v>
      </c>
      <c r="D41" s="244">
        <v>2386</v>
      </c>
      <c r="E41" s="252">
        <v>1926</v>
      </c>
      <c r="F41" s="246">
        <v>1800</v>
      </c>
      <c r="G41" s="247">
        <v>2035</v>
      </c>
      <c r="H41" s="248">
        <v>2506</v>
      </c>
    </row>
    <row r="42" spans="1:8" ht="14.25" customHeight="1">
      <c r="A42" s="271"/>
      <c r="B42" s="272"/>
      <c r="C42" s="273" t="s">
        <v>227</v>
      </c>
      <c r="D42" s="244">
        <v>2186</v>
      </c>
      <c r="E42" s="252">
        <v>2291</v>
      </c>
      <c r="F42" s="246">
        <v>1864</v>
      </c>
      <c r="G42" s="247">
        <v>1749</v>
      </c>
      <c r="H42" s="248">
        <v>2005</v>
      </c>
    </row>
    <row r="43" spans="1:8" ht="14.25" customHeight="1">
      <c r="A43" s="271"/>
      <c r="B43" s="246"/>
      <c r="C43" s="273" t="s">
        <v>228</v>
      </c>
      <c r="D43" s="244">
        <v>1968</v>
      </c>
      <c r="E43" s="252">
        <v>2119</v>
      </c>
      <c r="F43" s="246">
        <v>2231</v>
      </c>
      <c r="G43" s="247">
        <v>1817</v>
      </c>
      <c r="H43" s="248">
        <v>1743</v>
      </c>
    </row>
    <row r="44" spans="1:8" ht="14.25" customHeight="1">
      <c r="A44" s="271"/>
      <c r="B44" s="272" t="s">
        <v>229</v>
      </c>
      <c r="C44" s="248"/>
      <c r="D44" s="244">
        <v>4097</v>
      </c>
      <c r="E44" s="252">
        <v>5437</v>
      </c>
      <c r="F44" s="246">
        <v>6652</v>
      </c>
      <c r="G44" s="247">
        <v>7790</v>
      </c>
      <c r="H44" s="248">
        <v>8285</v>
      </c>
    </row>
    <row r="45" spans="1:8" ht="14.25" customHeight="1">
      <c r="A45" s="271"/>
      <c r="B45" s="272"/>
      <c r="C45" s="273" t="s">
        <v>230</v>
      </c>
      <c r="D45" s="244">
        <v>1457</v>
      </c>
      <c r="E45" s="252">
        <v>1860</v>
      </c>
      <c r="F45" s="246">
        <v>2045</v>
      </c>
      <c r="G45" s="247">
        <v>2167</v>
      </c>
      <c r="H45" s="248">
        <v>1776</v>
      </c>
    </row>
    <row r="46" spans="1:8" ht="14.25" customHeight="1">
      <c r="A46" s="271"/>
      <c r="B46" s="272"/>
      <c r="C46" s="273" t="s">
        <v>231</v>
      </c>
      <c r="D46" s="244">
        <v>1177</v>
      </c>
      <c r="E46" s="252">
        <v>1406</v>
      </c>
      <c r="F46" s="246">
        <v>1770</v>
      </c>
      <c r="G46" s="247">
        <v>1936</v>
      </c>
      <c r="H46" s="248">
        <v>2029</v>
      </c>
    </row>
    <row r="47" spans="1:8" ht="14.25" customHeight="1">
      <c r="A47" s="271"/>
      <c r="B47" s="272"/>
      <c r="C47" s="273" t="s">
        <v>232</v>
      </c>
      <c r="D47" s="244">
        <v>686</v>
      </c>
      <c r="E47" s="252">
        <v>1052</v>
      </c>
      <c r="F47" s="246">
        <v>1281</v>
      </c>
      <c r="G47" s="247">
        <v>1592</v>
      </c>
      <c r="H47" s="248">
        <v>1766</v>
      </c>
    </row>
    <row r="48" spans="1:8" ht="14.25" customHeight="1">
      <c r="A48" s="271"/>
      <c r="B48" s="272"/>
      <c r="C48" s="273" t="s">
        <v>233</v>
      </c>
      <c r="D48" s="244">
        <v>432</v>
      </c>
      <c r="E48" s="252">
        <v>603</v>
      </c>
      <c r="F48" s="246">
        <v>897</v>
      </c>
      <c r="G48" s="247">
        <v>1100</v>
      </c>
      <c r="H48" s="248">
        <v>1384</v>
      </c>
    </row>
    <row r="49" spans="1:12" ht="14.25" customHeight="1">
      <c r="A49" s="271"/>
      <c r="B49" s="272"/>
      <c r="C49" s="273" t="s">
        <v>234</v>
      </c>
      <c r="D49" s="244">
        <v>252</v>
      </c>
      <c r="E49" s="252">
        <v>329</v>
      </c>
      <c r="F49" s="246">
        <v>433</v>
      </c>
      <c r="G49" s="247">
        <v>677</v>
      </c>
      <c r="H49" s="248">
        <v>819</v>
      </c>
    </row>
    <row r="50" spans="1:12" ht="14.25" customHeight="1">
      <c r="A50" s="271"/>
      <c r="B50" s="272"/>
      <c r="C50" s="273" t="s">
        <v>235</v>
      </c>
      <c r="D50" s="244">
        <v>74</v>
      </c>
      <c r="E50" s="252">
        <v>152</v>
      </c>
      <c r="F50" s="246">
        <v>174</v>
      </c>
      <c r="G50" s="254">
        <v>251</v>
      </c>
      <c r="H50" s="248">
        <v>408</v>
      </c>
    </row>
    <row r="51" spans="1:12" ht="14.25" customHeight="1">
      <c r="A51" s="271"/>
      <c r="B51" s="272"/>
      <c r="C51" s="273" t="s">
        <v>236</v>
      </c>
      <c r="D51" s="244">
        <v>19</v>
      </c>
      <c r="E51" s="274">
        <v>33</v>
      </c>
      <c r="F51" s="253">
        <v>45</v>
      </c>
      <c r="G51" s="254">
        <v>53</v>
      </c>
      <c r="H51" s="255">
        <v>93</v>
      </c>
    </row>
    <row r="52" spans="1:12" ht="14.25" customHeight="1">
      <c r="A52" s="271"/>
      <c r="B52" s="272"/>
      <c r="C52" s="275" t="s">
        <v>237</v>
      </c>
      <c r="D52" s="276" t="s">
        <v>22</v>
      </c>
      <c r="E52" s="277">
        <v>2</v>
      </c>
      <c r="F52" s="278">
        <v>7</v>
      </c>
      <c r="G52" s="279">
        <v>14</v>
      </c>
      <c r="H52" s="280">
        <v>10</v>
      </c>
      <c r="K52" s="56"/>
      <c r="L52" s="56"/>
    </row>
    <row r="53" spans="1:12" ht="14.25" customHeight="1">
      <c r="A53" s="281"/>
      <c r="B53" s="282" t="s">
        <v>238</v>
      </c>
      <c r="C53" s="283"/>
      <c r="D53" s="284">
        <v>1</v>
      </c>
      <c r="E53" s="285">
        <v>3</v>
      </c>
      <c r="F53" s="286">
        <v>126</v>
      </c>
      <c r="G53" s="287">
        <v>148</v>
      </c>
      <c r="H53" s="288">
        <v>312</v>
      </c>
    </row>
    <row r="54" spans="1:12" ht="13.5" customHeight="1">
      <c r="A54" s="192" t="s">
        <v>124</v>
      </c>
      <c r="B54" s="289"/>
      <c r="C54" s="289"/>
      <c r="D54" s="289"/>
      <c r="E54" s="289"/>
      <c r="F54" s="289"/>
      <c r="G54" s="289"/>
      <c r="H54" s="289"/>
      <c r="I54" s="289"/>
      <c r="J54" s="290"/>
      <c r="K54" s="290"/>
      <c r="L54" s="290"/>
    </row>
    <row r="61" spans="1:12" ht="14.25" customHeight="1"/>
    <row r="64" spans="1:12" ht="14.25" customHeight="1"/>
  </sheetData>
  <mergeCells count="24">
    <mergeCell ref="A20:C20"/>
    <mergeCell ref="A21:C21"/>
    <mergeCell ref="A22:C22"/>
    <mergeCell ref="A26:H26"/>
    <mergeCell ref="A27:C27"/>
    <mergeCell ref="A28:A53"/>
    <mergeCell ref="A14:C14"/>
    <mergeCell ref="A15:C15"/>
    <mergeCell ref="A16:C16"/>
    <mergeCell ref="A17:C17"/>
    <mergeCell ref="A18:C18"/>
    <mergeCell ref="A19:C19"/>
    <mergeCell ref="A8:C8"/>
    <mergeCell ref="A9:C9"/>
    <mergeCell ref="A10:C10"/>
    <mergeCell ref="A11:C11"/>
    <mergeCell ref="A12:C12"/>
    <mergeCell ref="A13:C13"/>
    <mergeCell ref="A2:H2"/>
    <mergeCell ref="A3:C3"/>
    <mergeCell ref="A4:C4"/>
    <mergeCell ref="A5:C5"/>
    <mergeCell ref="A6:C6"/>
    <mergeCell ref="A7:C7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7" orientation="portrait" r:id="rId1"/>
  <headerFooter alignWithMargins="0">
    <oddHeader>&amp;C&amp;"ＭＳ 明朝,太字"&amp;20 ２　人　　口</oddHeader>
    <oddFooter>&amp;C-4-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9FA6C-BE9F-4EC5-A040-477751E1F2C8}">
  <sheetPr>
    <pageSetUpPr fitToPage="1"/>
  </sheetPr>
  <dimension ref="A1:G50"/>
  <sheetViews>
    <sheetView view="pageBreakPreview" zoomScale="90" zoomScaleNormal="100" zoomScaleSheetLayoutView="90" workbookViewId="0">
      <selection activeCell="E8" sqref="E8"/>
    </sheetView>
  </sheetViews>
  <sheetFormatPr defaultColWidth="7.5" defaultRowHeight="14.25"/>
  <cols>
    <col min="1" max="1" width="4.75" style="2" customWidth="1"/>
    <col min="2" max="2" width="20.625" style="2" customWidth="1"/>
    <col min="3" max="8" width="12.625" style="2" customWidth="1"/>
    <col min="9" max="16384" width="7.5" style="2"/>
  </cols>
  <sheetData>
    <row r="1" spans="1:7" ht="15.75" customHeight="1">
      <c r="A1" s="19" t="s">
        <v>1060</v>
      </c>
    </row>
    <row r="2" spans="1:7" ht="16.5" customHeight="1">
      <c r="A2" s="14"/>
      <c r="B2" s="14"/>
      <c r="D2" s="999"/>
      <c r="E2" s="999"/>
      <c r="F2" s="32"/>
      <c r="G2" s="32" t="s">
        <v>1061</v>
      </c>
    </row>
    <row r="3" spans="1:7" ht="15.75" customHeight="1">
      <c r="A3" s="1063"/>
      <c r="B3" s="1064"/>
      <c r="C3" s="903" t="s">
        <v>2</v>
      </c>
      <c r="D3" s="902" t="s">
        <v>73</v>
      </c>
      <c r="E3" s="903" t="s">
        <v>439</v>
      </c>
      <c r="F3" s="903" t="s">
        <v>797</v>
      </c>
      <c r="G3" s="1065" t="s">
        <v>1030</v>
      </c>
    </row>
    <row r="4" spans="1:7" ht="15.75" customHeight="1">
      <c r="A4" s="1096" t="s">
        <v>243</v>
      </c>
      <c r="B4" s="953"/>
      <c r="C4" s="960">
        <v>560</v>
      </c>
      <c r="D4" s="909">
        <v>518</v>
      </c>
      <c r="E4" s="960">
        <v>543</v>
      </c>
      <c r="F4" s="960">
        <v>520</v>
      </c>
      <c r="G4" s="1148">
        <v>511</v>
      </c>
    </row>
    <row r="5" spans="1:7" ht="15.75" customHeight="1">
      <c r="A5" s="1096" t="s">
        <v>1062</v>
      </c>
      <c r="B5" s="953"/>
      <c r="C5" s="179">
        <v>53</v>
      </c>
      <c r="D5" s="916">
        <v>42</v>
      </c>
      <c r="E5" s="179">
        <v>43</v>
      </c>
      <c r="F5" s="179">
        <v>45</v>
      </c>
      <c r="G5" s="1163">
        <v>47</v>
      </c>
    </row>
    <row r="6" spans="1:7" ht="18" customHeight="1">
      <c r="A6" s="1096" t="s">
        <v>1063</v>
      </c>
      <c r="B6" s="953"/>
      <c r="C6" s="179">
        <v>90</v>
      </c>
      <c r="D6" s="916">
        <v>92</v>
      </c>
      <c r="E6" s="179">
        <v>91</v>
      </c>
      <c r="F6" s="179">
        <v>84</v>
      </c>
      <c r="G6" s="1163">
        <v>89</v>
      </c>
    </row>
    <row r="7" spans="1:7" ht="18" customHeight="1">
      <c r="A7" s="1096" t="s">
        <v>1064</v>
      </c>
      <c r="B7" s="953"/>
      <c r="C7" s="179">
        <v>97</v>
      </c>
      <c r="D7" s="916">
        <v>93</v>
      </c>
      <c r="E7" s="179">
        <v>107</v>
      </c>
      <c r="F7" s="179">
        <v>102</v>
      </c>
      <c r="G7" s="1163">
        <v>95</v>
      </c>
    </row>
    <row r="8" spans="1:7" ht="18" customHeight="1">
      <c r="A8" s="1096" t="s">
        <v>1065</v>
      </c>
      <c r="B8" s="953"/>
      <c r="C8" s="179">
        <v>101</v>
      </c>
      <c r="D8" s="916">
        <v>89</v>
      </c>
      <c r="E8" s="179">
        <v>100</v>
      </c>
      <c r="F8" s="179">
        <v>95</v>
      </c>
      <c r="G8" s="1163">
        <v>87</v>
      </c>
    </row>
    <row r="9" spans="1:7" ht="17.25" customHeight="1">
      <c r="A9" s="1096" t="s">
        <v>1066</v>
      </c>
      <c r="B9" s="953"/>
      <c r="C9" s="179">
        <v>109</v>
      </c>
      <c r="D9" s="916">
        <v>98</v>
      </c>
      <c r="E9" s="179">
        <v>95</v>
      </c>
      <c r="F9" s="179">
        <v>100</v>
      </c>
      <c r="G9" s="1167">
        <v>94</v>
      </c>
    </row>
    <row r="10" spans="1:7" ht="15" customHeight="1">
      <c r="A10" s="938" t="s">
        <v>1067</v>
      </c>
      <c r="B10" s="1003"/>
      <c r="C10" s="1150">
        <v>110</v>
      </c>
      <c r="D10" s="1151">
        <v>104</v>
      </c>
      <c r="E10" s="1150">
        <v>107</v>
      </c>
      <c r="F10" s="1150">
        <v>94</v>
      </c>
      <c r="G10" s="1152">
        <v>99</v>
      </c>
    </row>
    <row r="11" spans="1:7" ht="14.25" customHeight="1">
      <c r="A11" s="3" t="s">
        <v>1068</v>
      </c>
    </row>
    <row r="12" spans="1:7" ht="17.25" customHeight="1"/>
    <row r="13" spans="1:7" ht="15.75" customHeight="1">
      <c r="A13" s="19" t="s">
        <v>1069</v>
      </c>
    </row>
    <row r="14" spans="1:7" ht="15" customHeight="1">
      <c r="A14" s="14"/>
      <c r="B14" s="14"/>
      <c r="D14" s="999"/>
      <c r="F14" s="32"/>
      <c r="G14" s="32" t="s">
        <v>1070</v>
      </c>
    </row>
    <row r="15" spans="1:7" ht="15.75" customHeight="1">
      <c r="A15" s="1111"/>
      <c r="B15" s="1112"/>
      <c r="C15" s="80" t="s">
        <v>150</v>
      </c>
      <c r="D15" s="6" t="s">
        <v>156</v>
      </c>
      <c r="E15" s="6" t="s">
        <v>162</v>
      </c>
      <c r="F15" s="6" t="s">
        <v>168</v>
      </c>
      <c r="G15" s="1168" t="s">
        <v>2</v>
      </c>
    </row>
    <row r="16" spans="1:7" ht="15.75" customHeight="1">
      <c r="A16" s="992" t="s">
        <v>1071</v>
      </c>
      <c r="B16" s="1117"/>
      <c r="C16" s="33">
        <v>76</v>
      </c>
      <c r="D16" s="1169">
        <v>83</v>
      </c>
      <c r="E16" s="1169">
        <v>89</v>
      </c>
      <c r="F16" s="1169">
        <v>88</v>
      </c>
      <c r="G16" s="1170">
        <v>110</v>
      </c>
    </row>
    <row r="17" spans="1:7" ht="15.75" customHeight="1">
      <c r="A17" s="992"/>
      <c r="B17" s="1123" t="s">
        <v>1072</v>
      </c>
      <c r="C17" s="1171">
        <v>9</v>
      </c>
      <c r="D17" s="9">
        <v>8</v>
      </c>
      <c r="E17" s="9">
        <v>9</v>
      </c>
      <c r="F17" s="9">
        <v>8</v>
      </c>
      <c r="G17" s="10">
        <v>5</v>
      </c>
    </row>
    <row r="18" spans="1:7" ht="15.75" customHeight="1">
      <c r="A18" s="992"/>
      <c r="B18" s="1123" t="s">
        <v>1073</v>
      </c>
      <c r="C18" s="1172" t="s">
        <v>75</v>
      </c>
      <c r="D18" s="1169" t="s">
        <v>75</v>
      </c>
      <c r="E18" s="1169" t="s">
        <v>75</v>
      </c>
      <c r="F18" s="1169">
        <v>1</v>
      </c>
      <c r="G18" s="1170">
        <v>1</v>
      </c>
    </row>
    <row r="19" spans="1:7" ht="15.75" customHeight="1">
      <c r="A19" s="992"/>
      <c r="B19" s="1123" t="s">
        <v>1074</v>
      </c>
      <c r="C19" s="1171">
        <v>16</v>
      </c>
      <c r="D19" s="1169">
        <v>16</v>
      </c>
      <c r="E19" s="1169">
        <v>16</v>
      </c>
      <c r="F19" s="1169">
        <v>17</v>
      </c>
      <c r="G19" s="1170">
        <v>20</v>
      </c>
    </row>
    <row r="20" spans="1:7" ht="15.75" customHeight="1">
      <c r="A20" s="992"/>
      <c r="B20" s="1123" t="s">
        <v>1075</v>
      </c>
      <c r="C20" s="1171">
        <v>3</v>
      </c>
      <c r="D20" s="1169">
        <v>2</v>
      </c>
      <c r="E20" s="1169">
        <v>3</v>
      </c>
      <c r="F20" s="1169">
        <v>4</v>
      </c>
      <c r="G20" s="1170">
        <v>4</v>
      </c>
    </row>
    <row r="21" spans="1:7" ht="15.75" customHeight="1">
      <c r="A21" s="992"/>
      <c r="B21" s="1123" t="s">
        <v>1076</v>
      </c>
      <c r="C21" s="1171">
        <v>2</v>
      </c>
      <c r="D21" s="1169">
        <v>3</v>
      </c>
      <c r="E21" s="1169">
        <v>2</v>
      </c>
      <c r="F21" s="1169">
        <v>2</v>
      </c>
      <c r="G21" s="1170">
        <v>4</v>
      </c>
    </row>
    <row r="22" spans="1:7" ht="15.75" customHeight="1">
      <c r="A22" s="992"/>
      <c r="B22" s="1123" t="s">
        <v>1077</v>
      </c>
      <c r="C22" s="1171">
        <v>3</v>
      </c>
      <c r="D22" s="1169">
        <v>3</v>
      </c>
      <c r="E22" s="1169">
        <v>4</v>
      </c>
      <c r="F22" s="1169" t="s">
        <v>75</v>
      </c>
      <c r="G22" s="1170">
        <v>1</v>
      </c>
    </row>
    <row r="23" spans="1:7" ht="15.75" customHeight="1">
      <c r="A23" s="992"/>
      <c r="B23" s="1123" t="s">
        <v>1078</v>
      </c>
      <c r="C23" s="1171">
        <v>5</v>
      </c>
      <c r="D23" s="1169">
        <v>7</v>
      </c>
      <c r="E23" s="1169">
        <v>6</v>
      </c>
      <c r="F23" s="1169">
        <v>6</v>
      </c>
      <c r="G23" s="1170">
        <v>9</v>
      </c>
    </row>
    <row r="24" spans="1:7" ht="15.75" customHeight="1">
      <c r="A24" s="992"/>
      <c r="B24" s="1123" t="s">
        <v>1079</v>
      </c>
      <c r="C24" s="1171">
        <v>9</v>
      </c>
      <c r="D24" s="1169">
        <v>10</v>
      </c>
      <c r="E24" s="1169">
        <v>9</v>
      </c>
      <c r="F24" s="1169">
        <v>8</v>
      </c>
      <c r="G24" s="1170">
        <v>9</v>
      </c>
    </row>
    <row r="25" spans="1:7" ht="15.75" customHeight="1">
      <c r="A25" s="992"/>
      <c r="B25" s="1123" t="s">
        <v>1080</v>
      </c>
      <c r="C25" s="1171">
        <v>7</v>
      </c>
      <c r="D25" s="1169">
        <v>5</v>
      </c>
      <c r="E25" s="1169">
        <v>8</v>
      </c>
      <c r="F25" s="1169">
        <v>7</v>
      </c>
      <c r="G25" s="1170">
        <v>5</v>
      </c>
    </row>
    <row r="26" spans="1:7" ht="15.75" customHeight="1">
      <c r="A26" s="992"/>
      <c r="B26" s="1123" t="s">
        <v>1081</v>
      </c>
      <c r="C26" s="1172">
        <v>1</v>
      </c>
      <c r="D26" s="1169">
        <v>1</v>
      </c>
      <c r="E26" s="1169">
        <v>1</v>
      </c>
      <c r="F26" s="1169">
        <v>1</v>
      </c>
      <c r="G26" s="1170">
        <v>1</v>
      </c>
    </row>
    <row r="27" spans="1:7" ht="15.75" customHeight="1">
      <c r="A27" s="992"/>
      <c r="B27" s="1123" t="s">
        <v>1082</v>
      </c>
      <c r="C27" s="1171">
        <v>1</v>
      </c>
      <c r="D27" s="1169">
        <v>4</v>
      </c>
      <c r="E27" s="1169" t="s">
        <v>75</v>
      </c>
      <c r="F27" s="1169">
        <v>2</v>
      </c>
      <c r="G27" s="1170">
        <v>1</v>
      </c>
    </row>
    <row r="28" spans="1:7" ht="15.75" customHeight="1">
      <c r="A28" s="992"/>
      <c r="B28" s="1123" t="s">
        <v>1083</v>
      </c>
      <c r="C28" s="1171">
        <v>2</v>
      </c>
      <c r="D28" s="1169">
        <v>4</v>
      </c>
      <c r="E28" s="1169">
        <v>3</v>
      </c>
      <c r="F28" s="1169">
        <v>3</v>
      </c>
      <c r="G28" s="1170">
        <v>3</v>
      </c>
    </row>
    <row r="29" spans="1:7" ht="15.75" customHeight="1">
      <c r="A29" s="992"/>
      <c r="B29" s="1123" t="s">
        <v>1084</v>
      </c>
      <c r="C29" s="1171">
        <v>3</v>
      </c>
      <c r="D29" s="1169">
        <v>4</v>
      </c>
      <c r="E29" s="1169">
        <v>3</v>
      </c>
      <c r="F29" s="1169">
        <v>3</v>
      </c>
      <c r="G29" s="1170">
        <v>3</v>
      </c>
    </row>
    <row r="30" spans="1:7" ht="15.75" customHeight="1">
      <c r="A30" s="992"/>
      <c r="B30" s="1123" t="s">
        <v>1085</v>
      </c>
      <c r="C30" s="1171">
        <v>4</v>
      </c>
      <c r="D30" s="1169">
        <v>4</v>
      </c>
      <c r="E30" s="1169">
        <v>4</v>
      </c>
      <c r="F30" s="1169">
        <v>4</v>
      </c>
      <c r="G30" s="1170">
        <v>4</v>
      </c>
    </row>
    <row r="31" spans="1:7" ht="15.75" customHeight="1">
      <c r="A31" s="992"/>
      <c r="B31" s="1123" t="s">
        <v>1086</v>
      </c>
      <c r="C31" s="1171">
        <v>3</v>
      </c>
      <c r="D31" s="1169">
        <v>2</v>
      </c>
      <c r="E31" s="1169">
        <v>3</v>
      </c>
      <c r="F31" s="1169">
        <v>4</v>
      </c>
      <c r="G31" s="1170">
        <v>3</v>
      </c>
    </row>
    <row r="32" spans="1:7" ht="15.75" customHeight="1">
      <c r="A32" s="992"/>
      <c r="B32" s="1123" t="s">
        <v>1087</v>
      </c>
      <c r="C32" s="1171">
        <v>4</v>
      </c>
      <c r="D32" s="1169">
        <v>4</v>
      </c>
      <c r="E32" s="1169">
        <v>6</v>
      </c>
      <c r="F32" s="1169">
        <v>4</v>
      </c>
      <c r="G32" s="1170">
        <v>4</v>
      </c>
    </row>
    <row r="33" spans="1:7" ht="15.75" customHeight="1">
      <c r="A33" s="992"/>
      <c r="B33" s="1173" t="s">
        <v>1088</v>
      </c>
      <c r="C33" s="1174">
        <v>4</v>
      </c>
      <c r="D33" s="1175">
        <v>6</v>
      </c>
      <c r="E33" s="1175">
        <v>12</v>
      </c>
      <c r="F33" s="1175">
        <v>14</v>
      </c>
      <c r="G33" s="1176">
        <v>33</v>
      </c>
    </row>
    <row r="34" spans="1:7" ht="16.5" customHeight="1">
      <c r="A34" s="37" t="s">
        <v>1089</v>
      </c>
      <c r="B34" s="1177"/>
      <c r="C34" s="37">
        <v>27</v>
      </c>
      <c r="D34" s="688">
        <v>31</v>
      </c>
      <c r="E34" s="688">
        <v>33</v>
      </c>
      <c r="F34" s="688">
        <v>32</v>
      </c>
      <c r="G34" s="697">
        <v>33</v>
      </c>
    </row>
    <row r="35" spans="1:7" s="3" customFormat="1" ht="12">
      <c r="A35" s="3" t="s">
        <v>1090</v>
      </c>
    </row>
    <row r="36" spans="1:7" s="646" customFormat="1" ht="12">
      <c r="B36" s="3" t="s">
        <v>1091</v>
      </c>
    </row>
    <row r="38" spans="1:7" ht="15" customHeight="1">
      <c r="A38" s="19" t="s">
        <v>1092</v>
      </c>
    </row>
    <row r="39" spans="1:7">
      <c r="A39" s="14"/>
      <c r="D39" s="999"/>
      <c r="E39" s="999"/>
      <c r="F39" s="32"/>
      <c r="G39" s="32" t="s">
        <v>1093</v>
      </c>
    </row>
    <row r="40" spans="1:7" ht="15.75" customHeight="1">
      <c r="A40" s="1111"/>
      <c r="B40" s="1113"/>
      <c r="C40" s="6" t="s">
        <v>9</v>
      </c>
      <c r="D40" s="6" t="s">
        <v>462</v>
      </c>
      <c r="E40" s="6" t="s">
        <v>463</v>
      </c>
      <c r="F40" s="6" t="s">
        <v>464</v>
      </c>
      <c r="G40" s="57" t="s">
        <v>465</v>
      </c>
    </row>
    <row r="41" spans="1:7" ht="16.5" customHeight="1">
      <c r="A41" s="1178" t="s">
        <v>1094</v>
      </c>
      <c r="B41" s="1179"/>
      <c r="C41" s="9">
        <v>2</v>
      </c>
      <c r="D41" s="9">
        <v>2</v>
      </c>
      <c r="E41" s="9">
        <v>2</v>
      </c>
      <c r="F41" s="1180">
        <v>2</v>
      </c>
      <c r="G41" s="1181">
        <v>2</v>
      </c>
    </row>
    <row r="42" spans="1:7" ht="16.5" customHeight="1">
      <c r="A42" s="1171" t="s">
        <v>1095</v>
      </c>
      <c r="B42" s="653"/>
      <c r="C42" s="11">
        <v>515</v>
      </c>
      <c r="D42" s="11">
        <v>515</v>
      </c>
      <c r="E42" s="11">
        <v>515</v>
      </c>
      <c r="F42" s="1182">
        <v>515</v>
      </c>
      <c r="G42" s="1183">
        <v>515</v>
      </c>
    </row>
    <row r="43" spans="1:7" ht="16.5" customHeight="1">
      <c r="A43" s="992" t="s">
        <v>1096</v>
      </c>
      <c r="B43" s="1184"/>
      <c r="C43" s="11">
        <v>23</v>
      </c>
      <c r="D43" s="11">
        <v>24</v>
      </c>
      <c r="E43" s="11">
        <v>24</v>
      </c>
      <c r="F43" s="1182">
        <v>25</v>
      </c>
      <c r="G43" s="1183">
        <v>25</v>
      </c>
    </row>
    <row r="44" spans="1:7" ht="16.5" customHeight="1">
      <c r="A44" s="992"/>
      <c r="B44" s="974" t="s">
        <v>1097</v>
      </c>
      <c r="C44" s="11">
        <v>2</v>
      </c>
      <c r="D44" s="11">
        <v>2</v>
      </c>
      <c r="E44" s="11">
        <v>2</v>
      </c>
      <c r="F44" s="1182">
        <v>2</v>
      </c>
      <c r="G44" s="1183">
        <v>2</v>
      </c>
    </row>
    <row r="45" spans="1:7" ht="16.5" customHeight="1">
      <c r="A45" s="992"/>
      <c r="B45" s="1185" t="s">
        <v>1098</v>
      </c>
      <c r="C45" s="11">
        <v>21</v>
      </c>
      <c r="D45" s="11">
        <v>22</v>
      </c>
      <c r="E45" s="11">
        <v>22</v>
      </c>
      <c r="F45" s="1182">
        <v>23</v>
      </c>
      <c r="G45" s="1183">
        <v>23</v>
      </c>
    </row>
    <row r="46" spans="1:7" ht="16.5" customHeight="1">
      <c r="A46" s="1171" t="s">
        <v>1099</v>
      </c>
      <c r="B46" s="653"/>
      <c r="C46" s="11">
        <v>33</v>
      </c>
      <c r="D46" s="11">
        <v>28</v>
      </c>
      <c r="E46" s="11">
        <v>28</v>
      </c>
      <c r="F46" s="1182">
        <v>28</v>
      </c>
      <c r="G46" s="1183">
        <v>28</v>
      </c>
    </row>
    <row r="47" spans="1:7" ht="16.5" customHeight="1">
      <c r="A47" s="37" t="s">
        <v>1100</v>
      </c>
      <c r="B47" s="38"/>
      <c r="C47" s="688">
        <v>23</v>
      </c>
      <c r="D47" s="688">
        <v>24</v>
      </c>
      <c r="E47" s="688">
        <v>22</v>
      </c>
      <c r="F47" s="1186">
        <v>22</v>
      </c>
      <c r="G47" s="1187">
        <v>22</v>
      </c>
    </row>
    <row r="48" spans="1:7">
      <c r="A48" s="3" t="s">
        <v>1101</v>
      </c>
    </row>
    <row r="49" s="721" customFormat="1"/>
    <row r="50" s="721" customFormat="1"/>
  </sheetData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4" orientation="portrait" r:id="rId1"/>
  <headerFooter alignWithMargins="0">
    <oddHeader>&amp;C&amp;"ＭＳ 明朝,太字"&amp;20  10　福祉・衛生</oddHeader>
    <oddFooter>&amp;C-40-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6CB85-C664-48FE-8904-ADD245E4E06B}">
  <sheetPr>
    <pageSetUpPr fitToPage="1"/>
  </sheetPr>
  <dimension ref="A1:H45"/>
  <sheetViews>
    <sheetView view="pageBreakPreview" zoomScaleNormal="100" zoomScaleSheetLayoutView="100" workbookViewId="0">
      <selection activeCell="E8" sqref="E8"/>
    </sheetView>
  </sheetViews>
  <sheetFormatPr defaultColWidth="9" defaultRowHeight="12"/>
  <cols>
    <col min="1" max="1" width="26" style="324" customWidth="1"/>
    <col min="2" max="7" width="11.375" style="324" customWidth="1"/>
    <col min="8" max="8" width="9" style="324"/>
    <col min="9" max="12" width="11.875" style="324" bestFit="1" customWidth="1"/>
    <col min="13" max="13" width="10.75" style="324" bestFit="1" customWidth="1"/>
    <col min="14" max="16384" width="9" style="324"/>
  </cols>
  <sheetData>
    <row r="1" spans="1:6" ht="14.25">
      <c r="A1" s="19" t="s">
        <v>1102</v>
      </c>
      <c r="B1" s="2"/>
      <c r="C1" s="2"/>
      <c r="D1" s="2"/>
      <c r="E1" s="2"/>
      <c r="F1" s="2"/>
    </row>
    <row r="2" spans="1:6" ht="14.25">
      <c r="A2" s="14"/>
      <c r="C2" s="999"/>
      <c r="D2" s="999"/>
      <c r="E2" s="32"/>
      <c r="F2" s="32" t="s">
        <v>1103</v>
      </c>
    </row>
    <row r="3" spans="1:6" ht="15.75" customHeight="1">
      <c r="A3" s="1111"/>
      <c r="B3" s="6" t="s">
        <v>1104</v>
      </c>
      <c r="C3" s="6" t="s">
        <v>171</v>
      </c>
      <c r="D3" s="6" t="s">
        <v>428</v>
      </c>
      <c r="E3" s="6" t="s">
        <v>429</v>
      </c>
      <c r="F3" s="52" t="s">
        <v>431</v>
      </c>
    </row>
    <row r="4" spans="1:6" ht="15.75" customHeight="1">
      <c r="A4" s="1178" t="s">
        <v>243</v>
      </c>
      <c r="B4" s="1006">
        <v>336</v>
      </c>
      <c r="C4" s="1006">
        <v>327</v>
      </c>
      <c r="D4" s="1006">
        <v>381</v>
      </c>
      <c r="E4" s="1006">
        <v>348</v>
      </c>
      <c r="F4" s="1007">
        <v>422</v>
      </c>
    </row>
    <row r="5" spans="1:6" ht="15.75" customHeight="1">
      <c r="A5" s="1171" t="s">
        <v>1105</v>
      </c>
      <c r="B5" s="1006" t="s">
        <v>22</v>
      </c>
      <c r="C5" s="1006" t="s">
        <v>22</v>
      </c>
      <c r="D5" s="1006" t="s">
        <v>22</v>
      </c>
      <c r="E5" s="1006">
        <v>1</v>
      </c>
      <c r="F5" s="1188"/>
    </row>
    <row r="6" spans="1:6" ht="15.75" customHeight="1">
      <c r="A6" s="1171" t="s">
        <v>1106</v>
      </c>
      <c r="B6" s="1006">
        <v>99</v>
      </c>
      <c r="C6" s="1006">
        <v>73</v>
      </c>
      <c r="D6" s="1006">
        <v>98</v>
      </c>
      <c r="E6" s="1006">
        <v>103</v>
      </c>
      <c r="F6" s="1007">
        <v>94</v>
      </c>
    </row>
    <row r="7" spans="1:6" ht="15.75" customHeight="1">
      <c r="A7" s="1171" t="s">
        <v>1107</v>
      </c>
      <c r="B7" s="1006">
        <v>3</v>
      </c>
      <c r="C7" s="1006">
        <v>3</v>
      </c>
      <c r="D7" s="1006">
        <v>5</v>
      </c>
      <c r="E7" s="1006">
        <v>2</v>
      </c>
      <c r="F7" s="1007">
        <v>3</v>
      </c>
    </row>
    <row r="8" spans="1:6" ht="15.75" customHeight="1">
      <c r="A8" s="1171" t="s">
        <v>1108</v>
      </c>
      <c r="B8" s="1006">
        <v>1</v>
      </c>
      <c r="C8" s="1006">
        <v>3</v>
      </c>
      <c r="D8" s="1006">
        <v>2</v>
      </c>
      <c r="E8" s="1006">
        <v>1</v>
      </c>
      <c r="F8" s="1188"/>
    </row>
    <row r="9" spans="1:6" ht="15.75" customHeight="1">
      <c r="A9" s="1171" t="s">
        <v>1109</v>
      </c>
      <c r="B9" s="911">
        <v>42</v>
      </c>
      <c r="C9" s="911">
        <v>45</v>
      </c>
      <c r="D9" s="911">
        <v>50</v>
      </c>
      <c r="E9" s="911">
        <v>46</v>
      </c>
      <c r="F9" s="953">
        <v>55</v>
      </c>
    </row>
    <row r="10" spans="1:6" ht="15.75" customHeight="1">
      <c r="A10" s="1171" t="s">
        <v>1110</v>
      </c>
      <c r="B10" s="1006">
        <v>28</v>
      </c>
      <c r="C10" s="1006">
        <v>31</v>
      </c>
      <c r="D10" s="1006">
        <v>38</v>
      </c>
      <c r="E10" s="1006">
        <v>27</v>
      </c>
      <c r="F10" s="1007">
        <v>39</v>
      </c>
    </row>
    <row r="11" spans="1:6" ht="15.75" customHeight="1">
      <c r="A11" s="1171" t="s">
        <v>1111</v>
      </c>
      <c r="B11" s="1189">
        <v>3</v>
      </c>
      <c r="C11" s="1189">
        <v>8</v>
      </c>
      <c r="D11" s="1189">
        <v>5</v>
      </c>
      <c r="E11" s="1189">
        <v>2</v>
      </c>
      <c r="F11" s="1190">
        <v>6</v>
      </c>
    </row>
    <row r="12" spans="1:6" ht="15.75" customHeight="1">
      <c r="A12" s="1171" t="s">
        <v>1112</v>
      </c>
      <c r="B12" s="1006">
        <v>30</v>
      </c>
      <c r="C12" s="1006">
        <v>30</v>
      </c>
      <c r="D12" s="1006">
        <v>33</v>
      </c>
      <c r="E12" s="1006">
        <v>15</v>
      </c>
      <c r="F12" s="1007">
        <v>34</v>
      </c>
    </row>
    <row r="13" spans="1:6" ht="15.75" customHeight="1">
      <c r="A13" s="1171" t="s">
        <v>1113</v>
      </c>
      <c r="B13" s="1006">
        <v>2</v>
      </c>
      <c r="C13" s="1006">
        <v>3</v>
      </c>
      <c r="D13" s="1006">
        <v>5</v>
      </c>
      <c r="E13" s="1006">
        <v>2</v>
      </c>
      <c r="F13" s="1007">
        <v>4</v>
      </c>
    </row>
    <row r="14" spans="1:6" ht="15.75" customHeight="1">
      <c r="A14" s="1171" t="s">
        <v>1114</v>
      </c>
      <c r="B14" s="485">
        <v>5</v>
      </c>
      <c r="C14" s="485">
        <v>5</v>
      </c>
      <c r="D14" s="485">
        <v>15</v>
      </c>
      <c r="E14" s="485">
        <v>9</v>
      </c>
      <c r="F14" s="1008">
        <v>11</v>
      </c>
    </row>
    <row r="15" spans="1:6" ht="15.75" customHeight="1">
      <c r="A15" s="1171" t="s">
        <v>1115</v>
      </c>
      <c r="B15" s="485">
        <v>33</v>
      </c>
      <c r="C15" s="485">
        <v>38</v>
      </c>
      <c r="D15" s="485">
        <v>44</v>
      </c>
      <c r="E15" s="485">
        <v>45</v>
      </c>
      <c r="F15" s="1008">
        <v>45</v>
      </c>
    </row>
    <row r="16" spans="1:6" ht="15.75" customHeight="1">
      <c r="A16" s="1171" t="s">
        <v>1116</v>
      </c>
      <c r="B16" s="485">
        <v>4</v>
      </c>
      <c r="C16" s="485">
        <v>8</v>
      </c>
      <c r="D16" s="485">
        <v>8</v>
      </c>
      <c r="E16" s="485">
        <v>7</v>
      </c>
      <c r="F16" s="1008">
        <v>10</v>
      </c>
    </row>
    <row r="17" spans="1:7" ht="15.75" customHeight="1">
      <c r="A17" s="1171" t="s">
        <v>1117</v>
      </c>
      <c r="B17" s="179">
        <v>7</v>
      </c>
      <c r="C17" s="179">
        <v>5</v>
      </c>
      <c r="D17" s="179">
        <v>2</v>
      </c>
      <c r="E17" s="179">
        <v>4</v>
      </c>
      <c r="F17" s="1056">
        <v>2</v>
      </c>
      <c r="G17" s="1191"/>
    </row>
    <row r="18" spans="1:7" ht="15.75" customHeight="1">
      <c r="A18" s="41" t="s">
        <v>17</v>
      </c>
      <c r="B18" s="1039">
        <v>79</v>
      </c>
      <c r="C18" s="1039">
        <v>75</v>
      </c>
      <c r="D18" s="1039">
        <v>76</v>
      </c>
      <c r="E18" s="1039">
        <v>84</v>
      </c>
      <c r="F18" s="1192"/>
    </row>
    <row r="19" spans="1:7" ht="14.25" customHeight="1">
      <c r="A19" s="3" t="s">
        <v>1118</v>
      </c>
      <c r="B19" s="3"/>
      <c r="C19" s="3"/>
      <c r="D19" s="3"/>
      <c r="E19" s="3"/>
      <c r="F19" s="3"/>
      <c r="G19" s="3"/>
    </row>
    <row r="20" spans="1:7" ht="14.25">
      <c r="A20" s="2"/>
      <c r="B20" s="2"/>
      <c r="C20" s="2"/>
      <c r="D20" s="2"/>
      <c r="E20" s="2"/>
      <c r="F20" s="2"/>
    </row>
    <row r="21" spans="1:7" ht="14.25">
      <c r="A21" s="19" t="s">
        <v>1119</v>
      </c>
      <c r="B21" s="2"/>
      <c r="C21" s="2"/>
      <c r="D21" s="2"/>
      <c r="E21" s="2"/>
      <c r="F21" s="2"/>
    </row>
    <row r="22" spans="1:7" ht="14.25">
      <c r="A22" s="14"/>
      <c r="C22" s="999"/>
      <c r="D22" s="999"/>
      <c r="E22" s="32"/>
      <c r="F22" s="32" t="s">
        <v>1120</v>
      </c>
    </row>
    <row r="23" spans="1:7" ht="15.75" customHeight="1">
      <c r="A23" s="1193"/>
      <c r="B23" s="6" t="s">
        <v>428</v>
      </c>
      <c r="C23" s="53" t="s">
        <v>429</v>
      </c>
      <c r="D23" s="6" t="s">
        <v>431</v>
      </c>
      <c r="E23" s="6" t="s">
        <v>432</v>
      </c>
      <c r="F23" s="57" t="s">
        <v>433</v>
      </c>
    </row>
    <row r="24" spans="1:7" ht="15.75" customHeight="1">
      <c r="A24" s="603" t="s">
        <v>243</v>
      </c>
      <c r="B24" s="1194">
        <v>8318.1000000000022</v>
      </c>
      <c r="C24" s="1195">
        <v>8120.2100000000019</v>
      </c>
      <c r="D24" s="1194">
        <v>7876.1</v>
      </c>
      <c r="E24" s="1194">
        <v>7599.4</v>
      </c>
      <c r="F24" s="1196">
        <v>7498.9</v>
      </c>
    </row>
    <row r="25" spans="1:7" ht="15.75" customHeight="1">
      <c r="A25" s="609" t="s">
        <v>1121</v>
      </c>
      <c r="B25" s="1197">
        <v>4174</v>
      </c>
      <c r="C25" s="1198">
        <v>4117</v>
      </c>
      <c r="D25" s="1197">
        <v>4126</v>
      </c>
      <c r="E25" s="1197">
        <v>3953</v>
      </c>
      <c r="F25" s="1199">
        <v>3842</v>
      </c>
    </row>
    <row r="26" spans="1:7" ht="15.75" customHeight="1">
      <c r="A26" s="609" t="s">
        <v>1122</v>
      </c>
      <c r="B26" s="1197">
        <v>2219</v>
      </c>
      <c r="C26" s="1198">
        <v>2257</v>
      </c>
      <c r="D26" s="1197">
        <v>2190</v>
      </c>
      <c r="E26" s="1197">
        <v>2172</v>
      </c>
      <c r="F26" s="1199">
        <v>2222</v>
      </c>
    </row>
    <row r="27" spans="1:7" ht="15.75" customHeight="1">
      <c r="A27" s="609" t="s">
        <v>1123</v>
      </c>
      <c r="B27" s="1197">
        <v>272</v>
      </c>
      <c r="C27" s="1198">
        <v>235.6</v>
      </c>
      <c r="D27" s="1197">
        <v>241.7</v>
      </c>
      <c r="E27" s="1197">
        <v>219.2</v>
      </c>
      <c r="F27" s="1199">
        <v>212.8</v>
      </c>
    </row>
    <row r="28" spans="1:7" ht="15.75" customHeight="1">
      <c r="A28" s="609" t="s">
        <v>1124</v>
      </c>
      <c r="B28" s="1197">
        <v>662.3</v>
      </c>
      <c r="C28" s="1198">
        <v>645.6</v>
      </c>
      <c r="D28" s="1197">
        <v>630.5</v>
      </c>
      <c r="E28" s="1197">
        <v>522.29999999999995</v>
      </c>
      <c r="F28" s="1199">
        <v>521.9</v>
      </c>
    </row>
    <row r="29" spans="1:7" ht="15.75" customHeight="1">
      <c r="A29" s="609" t="s">
        <v>1125</v>
      </c>
      <c r="B29" s="1197">
        <v>124.9</v>
      </c>
      <c r="C29" s="1198">
        <v>100.8</v>
      </c>
      <c r="D29" s="1197">
        <v>85.7</v>
      </c>
      <c r="E29" s="1197">
        <v>87.6</v>
      </c>
      <c r="F29" s="1199">
        <v>86.7</v>
      </c>
    </row>
    <row r="30" spans="1:7" ht="15.75" customHeight="1">
      <c r="A30" s="609" t="s">
        <v>1126</v>
      </c>
      <c r="B30" s="1197">
        <v>82.6</v>
      </c>
      <c r="C30" s="1198">
        <v>72.3</v>
      </c>
      <c r="D30" s="1197">
        <v>66.599999999999994</v>
      </c>
      <c r="E30" s="1197">
        <v>62.3</v>
      </c>
      <c r="F30" s="1199">
        <v>58.7</v>
      </c>
    </row>
    <row r="31" spans="1:7" ht="15.75" customHeight="1">
      <c r="A31" s="609" t="s">
        <v>1127</v>
      </c>
      <c r="B31" s="1197">
        <v>257.10000000000002</v>
      </c>
      <c r="C31" s="1198">
        <v>189.61</v>
      </c>
      <c r="D31" s="1197">
        <v>158.6</v>
      </c>
      <c r="E31" s="1197">
        <v>170.4</v>
      </c>
      <c r="F31" s="1199">
        <v>164.1</v>
      </c>
    </row>
    <row r="32" spans="1:7" ht="15.75" customHeight="1">
      <c r="A32" s="611" t="s">
        <v>1128</v>
      </c>
      <c r="B32" s="1200">
        <v>6.6</v>
      </c>
      <c r="C32" s="1201">
        <v>6.3</v>
      </c>
      <c r="D32" s="1200">
        <v>6.1</v>
      </c>
      <c r="E32" s="1200">
        <v>6.2</v>
      </c>
      <c r="F32" s="1202">
        <v>5.6</v>
      </c>
    </row>
    <row r="33" spans="1:8" ht="15.75" customHeight="1">
      <c r="A33" s="609" t="s">
        <v>1129</v>
      </c>
      <c r="B33" s="1197">
        <v>431.4</v>
      </c>
      <c r="C33" s="1198">
        <v>424.1</v>
      </c>
      <c r="D33" s="1197">
        <v>305.89999999999998</v>
      </c>
      <c r="E33" s="1197">
        <v>347.7</v>
      </c>
      <c r="F33" s="1199">
        <v>322.5</v>
      </c>
    </row>
    <row r="34" spans="1:8" ht="15.75" customHeight="1">
      <c r="A34" s="609" t="s">
        <v>1130</v>
      </c>
      <c r="B34" s="1203">
        <v>27.1</v>
      </c>
      <c r="C34" s="1204">
        <v>21.6</v>
      </c>
      <c r="D34" s="1203">
        <v>21.9</v>
      </c>
      <c r="E34" s="1203">
        <v>17.7</v>
      </c>
      <c r="F34" s="1205">
        <v>17.8</v>
      </c>
    </row>
    <row r="35" spans="1:8" ht="15.75" customHeight="1">
      <c r="A35" s="7" t="s">
        <v>1131</v>
      </c>
      <c r="B35" s="1206">
        <v>58.7</v>
      </c>
      <c r="C35" s="1207">
        <v>49.6</v>
      </c>
      <c r="D35" s="1206">
        <v>42.1</v>
      </c>
      <c r="E35" s="1206">
        <v>40.299999999999997</v>
      </c>
      <c r="F35" s="1208">
        <v>43.1</v>
      </c>
    </row>
    <row r="36" spans="1:8" ht="15.75" customHeight="1">
      <c r="A36" s="12" t="s">
        <v>1132</v>
      </c>
      <c r="B36" s="1209">
        <v>2.4</v>
      </c>
      <c r="C36" s="1210">
        <v>0.7</v>
      </c>
      <c r="D36" s="1209">
        <v>1</v>
      </c>
      <c r="E36" s="1209">
        <v>0.7</v>
      </c>
      <c r="F36" s="1211">
        <v>1.7</v>
      </c>
    </row>
    <row r="37" spans="1:8" ht="14.25" customHeight="1">
      <c r="A37" s="3" t="s">
        <v>1133</v>
      </c>
      <c r="B37" s="3"/>
      <c r="C37" s="3"/>
      <c r="D37" s="3"/>
      <c r="E37" s="3"/>
      <c r="F37" s="3"/>
      <c r="H37" s="1212"/>
    </row>
    <row r="38" spans="1:8">
      <c r="A38" s="3"/>
      <c r="B38" s="1213"/>
      <c r="C38" s="1213"/>
      <c r="D38" s="3"/>
      <c r="E38" s="3"/>
      <c r="F38" s="3"/>
    </row>
    <row r="39" spans="1:8" ht="14.25">
      <c r="A39" s="19" t="s">
        <v>1134</v>
      </c>
      <c r="B39" s="2"/>
      <c r="C39" s="2"/>
      <c r="D39" s="2"/>
      <c r="E39" s="2"/>
      <c r="F39" s="2"/>
    </row>
    <row r="40" spans="1:8" ht="14.25">
      <c r="A40" s="1214"/>
      <c r="B40" s="1215"/>
      <c r="D40" s="1216"/>
      <c r="E40" s="1217"/>
      <c r="F40" s="1217" t="s">
        <v>1135</v>
      </c>
    </row>
    <row r="41" spans="1:8" ht="16.5" customHeight="1">
      <c r="A41" s="1193"/>
      <c r="B41" s="6" t="s">
        <v>428</v>
      </c>
      <c r="C41" s="53" t="s">
        <v>429</v>
      </c>
      <c r="D41" s="6" t="s">
        <v>431</v>
      </c>
      <c r="E41" s="6" t="s">
        <v>432</v>
      </c>
      <c r="F41" s="57" t="s">
        <v>433</v>
      </c>
    </row>
    <row r="42" spans="1:8" ht="16.5" customHeight="1">
      <c r="A42" s="7" t="s">
        <v>243</v>
      </c>
      <c r="B42" s="1218">
        <v>4450.82</v>
      </c>
      <c r="C42" s="1219">
        <v>4619.8999999999996</v>
      </c>
      <c r="D42" s="1218">
        <v>4594.8</v>
      </c>
      <c r="E42" s="1218">
        <v>4516.9399999999996</v>
      </c>
      <c r="F42" s="1220">
        <v>4296</v>
      </c>
    </row>
    <row r="43" spans="1:8" ht="16.5" customHeight="1">
      <c r="A43" s="609" t="s">
        <v>1136</v>
      </c>
      <c r="B43" s="1221">
        <v>194.06</v>
      </c>
      <c r="C43" s="1222">
        <v>132</v>
      </c>
      <c r="D43" s="1221">
        <v>131.30000000000001</v>
      </c>
      <c r="E43" s="1221">
        <v>164</v>
      </c>
      <c r="F43" s="1223">
        <v>143</v>
      </c>
    </row>
    <row r="44" spans="1:8" ht="16.5" customHeight="1">
      <c r="A44" s="12" t="s">
        <v>1137</v>
      </c>
      <c r="B44" s="1224">
        <v>4256.76</v>
      </c>
      <c r="C44" s="1225">
        <v>4487.8999999999996</v>
      </c>
      <c r="D44" s="1224">
        <v>4463.6000000000004</v>
      </c>
      <c r="E44" s="1224">
        <v>4352.8999999999996</v>
      </c>
      <c r="F44" s="1226">
        <v>4153.1000000000004</v>
      </c>
    </row>
    <row r="45" spans="1:8" ht="14.25">
      <c r="A45" s="3" t="s">
        <v>1138</v>
      </c>
      <c r="B45" s="2"/>
      <c r="C45" s="2"/>
      <c r="D45" s="2"/>
      <c r="E45" s="2"/>
      <c r="F45" s="2"/>
    </row>
  </sheetData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orientation="portrait" r:id="rId1"/>
  <headerFooter alignWithMargins="0">
    <oddHeader>&amp;C&amp;"ＭＳ 明朝,太字"&amp;20  10　福祉・衛生</oddHeader>
    <oddFooter>&amp;C-41-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2684E-BCEA-41B4-933C-11906129E113}">
  <sheetPr>
    <pageSetUpPr fitToPage="1"/>
  </sheetPr>
  <dimension ref="A1:K39"/>
  <sheetViews>
    <sheetView view="pageBreakPreview" zoomScale="90" zoomScaleNormal="100" zoomScaleSheetLayoutView="90" workbookViewId="0">
      <selection activeCell="E8" sqref="E8"/>
    </sheetView>
  </sheetViews>
  <sheetFormatPr defaultColWidth="7.5" defaultRowHeight="14.25"/>
  <cols>
    <col min="1" max="1" width="10.25" style="2" customWidth="1"/>
    <col min="2" max="2" width="18.25" style="2" customWidth="1"/>
    <col min="3" max="8" width="12" style="2" customWidth="1"/>
    <col min="9" max="16384" width="7.5" style="2"/>
  </cols>
  <sheetData>
    <row r="1" spans="1:11" ht="17.25" customHeight="1">
      <c r="A1" s="19" t="s">
        <v>1139</v>
      </c>
    </row>
    <row r="2" spans="1:11" ht="15" customHeight="1">
      <c r="A2" s="14"/>
      <c r="B2" s="14"/>
      <c r="C2" s="1227"/>
      <c r="E2" s="1216"/>
      <c r="F2" s="1217"/>
      <c r="G2" s="1217" t="s">
        <v>1140</v>
      </c>
    </row>
    <row r="3" spans="1:11" ht="15.75" customHeight="1">
      <c r="A3" s="1111"/>
      <c r="B3" s="1113"/>
      <c r="C3" s="6" t="s">
        <v>428</v>
      </c>
      <c r="D3" s="6" t="s">
        <v>429</v>
      </c>
      <c r="E3" s="6" t="s">
        <v>431</v>
      </c>
      <c r="F3" s="6" t="s">
        <v>432</v>
      </c>
      <c r="G3" s="57" t="s">
        <v>433</v>
      </c>
    </row>
    <row r="4" spans="1:11" ht="15.75" customHeight="1">
      <c r="A4" s="33" t="s">
        <v>1141</v>
      </c>
      <c r="B4" s="34"/>
      <c r="C4" s="1228">
        <v>103.9</v>
      </c>
      <c r="D4" s="1228">
        <v>107.6</v>
      </c>
      <c r="E4" s="1228">
        <v>112.4</v>
      </c>
      <c r="F4" s="1228">
        <v>115.4</v>
      </c>
      <c r="G4" s="1229">
        <v>118.3</v>
      </c>
    </row>
    <row r="5" spans="1:11" ht="15.75" customHeight="1">
      <c r="A5" s="33" t="s">
        <v>1142</v>
      </c>
      <c r="B5" s="34"/>
      <c r="C5" s="1230">
        <v>391.7</v>
      </c>
      <c r="D5" s="1230">
        <v>406</v>
      </c>
      <c r="E5" s="1230">
        <v>431</v>
      </c>
      <c r="F5" s="1230">
        <v>436.7</v>
      </c>
      <c r="G5" s="1231">
        <v>462.2</v>
      </c>
    </row>
    <row r="6" spans="1:11" ht="15.75" customHeight="1">
      <c r="A6" s="33" t="s">
        <v>1143</v>
      </c>
      <c r="B6" s="34"/>
      <c r="C6" s="40">
        <v>22530</v>
      </c>
      <c r="D6" s="40">
        <v>23364</v>
      </c>
      <c r="E6" s="40">
        <v>24270</v>
      </c>
      <c r="F6" s="40">
        <v>25037</v>
      </c>
      <c r="G6" s="72">
        <v>26868</v>
      </c>
    </row>
    <row r="7" spans="1:11" ht="15.75" customHeight="1">
      <c r="A7" s="33" t="s">
        <v>1144</v>
      </c>
      <c r="B7" s="34"/>
      <c r="C7" s="1232">
        <v>31989</v>
      </c>
      <c r="D7" s="1232">
        <v>31820</v>
      </c>
      <c r="E7" s="1232">
        <v>31748</v>
      </c>
      <c r="F7" s="1232">
        <v>31706</v>
      </c>
      <c r="G7" s="1233">
        <v>31501</v>
      </c>
    </row>
    <row r="8" spans="1:11" ht="15.75" customHeight="1">
      <c r="A8" s="41" t="s">
        <v>1145</v>
      </c>
      <c r="B8" s="42"/>
      <c r="C8" s="1234">
        <v>70.400000000000006</v>
      </c>
      <c r="D8" s="1234">
        <v>73.400000000000006</v>
      </c>
      <c r="E8" s="1234">
        <v>76.400000000000006</v>
      </c>
      <c r="F8" s="1234">
        <v>79</v>
      </c>
      <c r="G8" s="1235">
        <v>85.3</v>
      </c>
      <c r="I8" s="1236"/>
      <c r="J8" s="1236"/>
    </row>
    <row r="9" spans="1:11" ht="14.25" customHeight="1">
      <c r="A9" s="3" t="s">
        <v>1146</v>
      </c>
      <c r="G9" s="1164"/>
      <c r="J9" s="1236"/>
      <c r="K9" s="1236"/>
    </row>
    <row r="10" spans="1:11" ht="15" customHeight="1">
      <c r="G10" s="1164"/>
    </row>
    <row r="11" spans="1:11" ht="17.25" customHeight="1">
      <c r="A11" s="1237" t="s">
        <v>1147</v>
      </c>
      <c r="G11" s="1164"/>
    </row>
    <row r="12" spans="1:11" ht="15" customHeight="1">
      <c r="A12" s="14"/>
      <c r="B12" s="14"/>
      <c r="D12" s="1216"/>
      <c r="E12" s="1216"/>
      <c r="F12" s="1217"/>
      <c r="G12" s="1238" t="s">
        <v>1148</v>
      </c>
    </row>
    <row r="13" spans="1:11" ht="16.5" customHeight="1">
      <c r="A13" s="1111"/>
      <c r="B13" s="1113"/>
      <c r="C13" s="6" t="s">
        <v>428</v>
      </c>
      <c r="D13" s="6" t="s">
        <v>429</v>
      </c>
      <c r="E13" s="6" t="s">
        <v>431</v>
      </c>
      <c r="F13" s="6" t="s">
        <v>432</v>
      </c>
      <c r="G13" s="57" t="s">
        <v>433</v>
      </c>
    </row>
    <row r="14" spans="1:11" ht="16.5" customHeight="1">
      <c r="A14" s="33" t="s">
        <v>1149</v>
      </c>
      <c r="B14" s="34"/>
      <c r="C14" s="1067">
        <v>31810</v>
      </c>
      <c r="D14" s="1067">
        <v>31607</v>
      </c>
      <c r="E14" s="1067">
        <v>31414</v>
      </c>
      <c r="F14" s="1239">
        <v>31342</v>
      </c>
      <c r="G14" s="1240">
        <v>31300</v>
      </c>
    </row>
    <row r="15" spans="1:11" ht="16.5" customHeight="1">
      <c r="A15" s="1241" t="s">
        <v>1150</v>
      </c>
      <c r="B15" s="10" t="s">
        <v>1151</v>
      </c>
      <c r="C15" s="40">
        <v>31810</v>
      </c>
      <c r="D15" s="40">
        <v>31607</v>
      </c>
      <c r="E15" s="40">
        <v>31414</v>
      </c>
      <c r="F15" s="1242">
        <v>31342</v>
      </c>
      <c r="G15" s="1243">
        <v>31300</v>
      </c>
    </row>
    <row r="16" spans="1:11" ht="16.5" customHeight="1">
      <c r="A16" s="1244"/>
      <c r="B16" s="10" t="s">
        <v>1152</v>
      </c>
      <c r="C16" s="40">
        <v>31810</v>
      </c>
      <c r="D16" s="40">
        <v>31607</v>
      </c>
      <c r="E16" s="40">
        <v>31414</v>
      </c>
      <c r="F16" s="1242">
        <v>31342</v>
      </c>
      <c r="G16" s="1243">
        <v>31300</v>
      </c>
    </row>
    <row r="17" spans="1:7" ht="16.5" customHeight="1">
      <c r="A17" s="41" t="s">
        <v>1153</v>
      </c>
      <c r="B17" s="42"/>
      <c r="C17" s="1245">
        <v>100</v>
      </c>
      <c r="D17" s="1245">
        <v>100</v>
      </c>
      <c r="E17" s="1245">
        <v>100</v>
      </c>
      <c r="F17" s="1246">
        <v>100</v>
      </c>
      <c r="G17" s="1247">
        <v>100</v>
      </c>
    </row>
    <row r="18" spans="1:7" ht="17.25" customHeight="1">
      <c r="A18" s="3" t="s">
        <v>1154</v>
      </c>
    </row>
    <row r="19" spans="1:7" ht="15" customHeight="1"/>
    <row r="20" spans="1:7" ht="15" customHeight="1"/>
    <row r="21" spans="1:7" ht="15" customHeight="1"/>
    <row r="22" spans="1:7" ht="15" customHeight="1"/>
    <row r="23" spans="1:7" ht="15" customHeight="1"/>
    <row r="24" spans="1:7" ht="15" customHeight="1"/>
    <row r="25" spans="1:7" ht="15" customHeight="1"/>
    <row r="26" spans="1:7" ht="15" customHeight="1"/>
    <row r="27" spans="1:7" ht="15" customHeight="1"/>
    <row r="28" spans="1:7" ht="15" customHeight="1"/>
    <row r="29" spans="1:7" ht="15" customHeight="1"/>
    <row r="30" spans="1:7" ht="15" customHeight="1"/>
    <row r="33" ht="17.25" customHeight="1"/>
    <row r="34" ht="17.25" customHeight="1"/>
    <row r="35" ht="17.25" customHeight="1"/>
    <row r="36" ht="15" customHeight="1"/>
    <row r="37" ht="15" customHeight="1"/>
    <row r="38" ht="15" customHeight="1"/>
    <row r="39" ht="15" customHeight="1"/>
  </sheetData>
  <mergeCells count="1">
    <mergeCell ref="A15:A16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4" orientation="portrait" r:id="rId1"/>
  <headerFooter alignWithMargins="0">
    <oddHeader>&amp;C&amp;"ＭＳ 明朝,太字"&amp;20  10　福祉・衛生</oddHeader>
    <oddFooter>&amp;C-42-</oddFooter>
  </headerFooter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3DBA1-C4D9-42FA-975E-A65CCB05AE71}">
  <sheetPr>
    <pageSetUpPr fitToPage="1"/>
  </sheetPr>
  <dimension ref="A1:G60"/>
  <sheetViews>
    <sheetView view="pageBreakPreview" zoomScale="90" zoomScaleNormal="100" zoomScaleSheetLayoutView="90" workbookViewId="0">
      <selection activeCell="E37" sqref="E37"/>
    </sheetView>
  </sheetViews>
  <sheetFormatPr defaultColWidth="7.5" defaultRowHeight="12"/>
  <cols>
    <col min="1" max="1" width="4.375" style="3" customWidth="1"/>
    <col min="2" max="2" width="16" style="3" customWidth="1"/>
    <col min="3" max="8" width="13.625" style="3" customWidth="1"/>
    <col min="9" max="16384" width="7.5" style="3"/>
  </cols>
  <sheetData>
    <row r="1" spans="1:7" ht="16.5" customHeight="1">
      <c r="A1" s="19" t="s">
        <v>1155</v>
      </c>
      <c r="B1" s="2"/>
    </row>
    <row r="2" spans="1:7" ht="15" customHeight="1">
      <c r="A2" s="14"/>
      <c r="B2" s="14"/>
      <c r="C2" s="999"/>
      <c r="D2" s="999"/>
      <c r="E2" s="999"/>
      <c r="F2" s="999"/>
      <c r="G2" s="32" t="s">
        <v>1156</v>
      </c>
    </row>
    <row r="3" spans="1:7" ht="15" customHeight="1">
      <c r="A3" s="1063"/>
      <c r="B3" s="1064"/>
      <c r="C3" s="903" t="s">
        <v>9</v>
      </c>
      <c r="D3" s="903" t="s">
        <v>462</v>
      </c>
      <c r="E3" s="903" t="s">
        <v>79</v>
      </c>
      <c r="F3" s="903" t="s">
        <v>81</v>
      </c>
      <c r="G3" s="1065" t="s">
        <v>83</v>
      </c>
    </row>
    <row r="4" spans="1:7" ht="15" customHeight="1">
      <c r="A4" s="1096" t="s">
        <v>1157</v>
      </c>
      <c r="B4" s="953"/>
      <c r="C4" s="960">
        <v>233</v>
      </c>
      <c r="D4" s="960">
        <v>196</v>
      </c>
      <c r="E4" s="960">
        <v>211</v>
      </c>
      <c r="F4" s="960">
        <v>167</v>
      </c>
      <c r="G4" s="1148">
        <v>167</v>
      </c>
    </row>
    <row r="5" spans="1:7" ht="15" customHeight="1">
      <c r="A5" s="1096" t="s">
        <v>1158</v>
      </c>
      <c r="B5" s="953"/>
      <c r="C5" s="1006">
        <v>0</v>
      </c>
      <c r="D5" s="1006">
        <v>0</v>
      </c>
      <c r="E5" s="1006">
        <v>0</v>
      </c>
      <c r="F5" s="1006">
        <v>0</v>
      </c>
      <c r="G5" s="1158">
        <v>0</v>
      </c>
    </row>
    <row r="6" spans="1:7" ht="15" customHeight="1">
      <c r="A6" s="938" t="s">
        <v>1159</v>
      </c>
      <c r="B6" s="1003"/>
      <c r="C6" s="187">
        <v>310</v>
      </c>
      <c r="D6" s="187">
        <v>243</v>
      </c>
      <c r="E6" s="187">
        <v>258</v>
      </c>
      <c r="F6" s="187">
        <v>200</v>
      </c>
      <c r="G6" s="1166">
        <v>210</v>
      </c>
    </row>
    <row r="7" spans="1:7" ht="17.25" customHeight="1">
      <c r="A7" s="3" t="s">
        <v>1033</v>
      </c>
      <c r="B7" s="3" t="s">
        <v>1160</v>
      </c>
    </row>
    <row r="8" spans="1:7" ht="17.25" customHeight="1">
      <c r="B8" s="3" t="s">
        <v>1161</v>
      </c>
    </row>
    <row r="9" spans="1:7" ht="17.25" customHeight="1">
      <c r="A9" s="2"/>
      <c r="B9" s="2"/>
    </row>
    <row r="10" spans="1:7" ht="16.5" customHeight="1">
      <c r="A10" s="19" t="s">
        <v>1162</v>
      </c>
      <c r="B10" s="2"/>
    </row>
    <row r="11" spans="1:7" ht="15" customHeight="1">
      <c r="A11" s="14"/>
      <c r="B11" s="14"/>
      <c r="C11" s="999"/>
      <c r="D11" s="999"/>
      <c r="E11" s="999"/>
      <c r="F11" s="999"/>
      <c r="G11" s="32" t="s">
        <v>1156</v>
      </c>
    </row>
    <row r="12" spans="1:7" ht="15" customHeight="1">
      <c r="A12" s="1063"/>
      <c r="B12" s="1064"/>
      <c r="C12" s="903" t="s">
        <v>9</v>
      </c>
      <c r="D12" s="903" t="s">
        <v>462</v>
      </c>
      <c r="E12" s="903" t="s">
        <v>79</v>
      </c>
      <c r="F12" s="903" t="s">
        <v>81</v>
      </c>
      <c r="G12" s="1065" t="s">
        <v>83</v>
      </c>
    </row>
    <row r="13" spans="1:7" ht="15" customHeight="1">
      <c r="A13" s="1248" t="s">
        <v>466</v>
      </c>
      <c r="B13" s="1249"/>
      <c r="C13" s="960">
        <v>233</v>
      </c>
      <c r="D13" s="960">
        <v>196</v>
      </c>
      <c r="E13" s="960">
        <v>211</v>
      </c>
      <c r="F13" s="960">
        <v>167</v>
      </c>
      <c r="G13" s="1148">
        <v>167</v>
      </c>
    </row>
    <row r="14" spans="1:7" ht="15" customHeight="1">
      <c r="A14" s="1096" t="s">
        <v>1163</v>
      </c>
      <c r="B14" s="953"/>
      <c r="C14" s="911">
        <v>48</v>
      </c>
      <c r="D14" s="911">
        <v>43</v>
      </c>
      <c r="E14" s="911">
        <v>37</v>
      </c>
      <c r="F14" s="911">
        <v>30</v>
      </c>
      <c r="G14" s="1250">
        <v>29</v>
      </c>
    </row>
    <row r="15" spans="1:7" ht="15" customHeight="1">
      <c r="A15" s="1096" t="s">
        <v>1164</v>
      </c>
      <c r="B15" s="953"/>
      <c r="C15" s="911">
        <v>68</v>
      </c>
      <c r="D15" s="911">
        <v>52</v>
      </c>
      <c r="E15" s="911">
        <v>56</v>
      </c>
      <c r="F15" s="911">
        <v>42</v>
      </c>
      <c r="G15" s="1250">
        <v>48</v>
      </c>
    </row>
    <row r="16" spans="1:7" ht="15" customHeight="1">
      <c r="A16" s="1096" t="s">
        <v>1165</v>
      </c>
      <c r="B16" s="953"/>
      <c r="C16" s="911">
        <v>101</v>
      </c>
      <c r="D16" s="911">
        <v>87</v>
      </c>
      <c r="E16" s="911">
        <v>101</v>
      </c>
      <c r="F16" s="911">
        <v>79</v>
      </c>
      <c r="G16" s="1167">
        <v>79</v>
      </c>
    </row>
    <row r="17" spans="1:7" ht="15" customHeight="1">
      <c r="A17" s="1251" t="s">
        <v>17</v>
      </c>
      <c r="B17" s="1252"/>
      <c r="C17" s="1150">
        <v>16</v>
      </c>
      <c r="D17" s="1150">
        <v>14</v>
      </c>
      <c r="E17" s="1150">
        <v>17</v>
      </c>
      <c r="F17" s="1150">
        <v>16</v>
      </c>
      <c r="G17" s="1152">
        <v>11</v>
      </c>
    </row>
    <row r="18" spans="1:7" ht="14.25" customHeight="1">
      <c r="A18" s="3" t="s">
        <v>1166</v>
      </c>
      <c r="B18" s="3" t="s">
        <v>1167</v>
      </c>
    </row>
    <row r="19" spans="1:7" ht="17.25" customHeight="1">
      <c r="B19" s="3" t="s">
        <v>1161</v>
      </c>
    </row>
    <row r="20" spans="1:7" ht="17.25" customHeight="1">
      <c r="A20" s="2"/>
      <c r="B20" s="2"/>
    </row>
    <row r="21" spans="1:7" ht="16.5" customHeight="1">
      <c r="A21" s="19" t="s">
        <v>1168</v>
      </c>
      <c r="B21" s="2"/>
    </row>
    <row r="22" spans="1:7" ht="15" customHeight="1">
      <c r="A22" s="14"/>
      <c r="B22" s="14"/>
      <c r="C22" s="999"/>
      <c r="D22" s="999"/>
      <c r="E22" s="999"/>
      <c r="F22" s="999"/>
      <c r="G22" s="32" t="s">
        <v>1156</v>
      </c>
    </row>
    <row r="23" spans="1:7" ht="15" customHeight="1">
      <c r="A23" s="1063"/>
      <c r="B23" s="1064"/>
      <c r="C23" s="902" t="s">
        <v>9</v>
      </c>
      <c r="D23" s="903" t="s">
        <v>462</v>
      </c>
      <c r="E23" s="903" t="s">
        <v>79</v>
      </c>
      <c r="F23" s="903" t="s">
        <v>81</v>
      </c>
      <c r="G23" s="1065" t="s">
        <v>83</v>
      </c>
    </row>
    <row r="24" spans="1:7" ht="15" customHeight="1">
      <c r="A24" s="1248" t="s">
        <v>466</v>
      </c>
      <c r="B24" s="1249"/>
      <c r="C24" s="909">
        <v>233</v>
      </c>
      <c r="D24" s="960">
        <v>196</v>
      </c>
      <c r="E24" s="960">
        <v>211</v>
      </c>
      <c r="F24" s="960">
        <v>167</v>
      </c>
      <c r="G24" s="1148">
        <v>167</v>
      </c>
    </row>
    <row r="25" spans="1:7" ht="15" customHeight="1">
      <c r="A25" s="914" t="s">
        <v>1169</v>
      </c>
      <c r="B25" s="953"/>
      <c r="C25" s="910">
        <v>15</v>
      </c>
      <c r="D25" s="911">
        <v>17</v>
      </c>
      <c r="E25" s="911">
        <v>10</v>
      </c>
      <c r="F25" s="911">
        <v>16</v>
      </c>
      <c r="G25" s="1250">
        <v>25</v>
      </c>
    </row>
    <row r="26" spans="1:7" ht="15" customHeight="1">
      <c r="A26" s="914"/>
      <c r="B26" s="913" t="s">
        <v>1170</v>
      </c>
      <c r="C26" s="926">
        <v>0</v>
      </c>
      <c r="D26" s="179">
        <v>2</v>
      </c>
      <c r="E26" s="179">
        <v>0</v>
      </c>
      <c r="F26" s="179">
        <v>0</v>
      </c>
      <c r="G26" s="1163">
        <v>3</v>
      </c>
    </row>
    <row r="27" spans="1:7" ht="15" customHeight="1">
      <c r="A27" s="914"/>
      <c r="B27" s="913" t="s">
        <v>1171</v>
      </c>
      <c r="C27" s="989">
        <v>11</v>
      </c>
      <c r="D27" s="911">
        <v>13</v>
      </c>
      <c r="E27" s="911">
        <v>8</v>
      </c>
      <c r="F27" s="911">
        <v>8</v>
      </c>
      <c r="G27" s="1250">
        <v>20</v>
      </c>
    </row>
    <row r="28" spans="1:7" ht="15" customHeight="1">
      <c r="A28" s="1096"/>
      <c r="B28" s="913" t="s">
        <v>743</v>
      </c>
      <c r="C28" s="989">
        <v>4</v>
      </c>
      <c r="D28" s="911">
        <v>2</v>
      </c>
      <c r="E28" s="911">
        <v>2</v>
      </c>
      <c r="F28" s="911">
        <v>8</v>
      </c>
      <c r="G28" s="1250">
        <v>2</v>
      </c>
    </row>
    <row r="29" spans="1:7" ht="15" customHeight="1">
      <c r="A29" s="914" t="s">
        <v>1172</v>
      </c>
      <c r="B29" s="953"/>
      <c r="C29" s="910">
        <v>213</v>
      </c>
      <c r="D29" s="911">
        <v>175</v>
      </c>
      <c r="E29" s="911">
        <v>196</v>
      </c>
      <c r="F29" s="911">
        <v>151</v>
      </c>
      <c r="G29" s="1250">
        <v>140</v>
      </c>
    </row>
    <row r="30" spans="1:7" ht="15" customHeight="1">
      <c r="A30" s="914"/>
      <c r="B30" s="913" t="s">
        <v>1173</v>
      </c>
      <c r="C30" s="910">
        <v>4</v>
      </c>
      <c r="D30" s="911">
        <v>1</v>
      </c>
      <c r="E30" s="911">
        <v>2</v>
      </c>
      <c r="F30" s="911">
        <v>1</v>
      </c>
      <c r="G30" s="1250">
        <v>5</v>
      </c>
    </row>
    <row r="31" spans="1:7" ht="15" customHeight="1">
      <c r="A31" s="914"/>
      <c r="B31" s="913" t="s">
        <v>1174</v>
      </c>
      <c r="C31" s="910">
        <v>93</v>
      </c>
      <c r="D31" s="911">
        <v>77</v>
      </c>
      <c r="E31" s="911">
        <v>73</v>
      </c>
      <c r="F31" s="911">
        <v>66</v>
      </c>
      <c r="G31" s="1250">
        <v>61</v>
      </c>
    </row>
    <row r="32" spans="1:7" ht="15" customHeight="1">
      <c r="A32" s="914"/>
      <c r="B32" s="913" t="s">
        <v>1175</v>
      </c>
      <c r="C32" s="910">
        <v>59</v>
      </c>
      <c r="D32" s="911">
        <v>56</v>
      </c>
      <c r="E32" s="911">
        <v>60</v>
      </c>
      <c r="F32" s="911">
        <v>54</v>
      </c>
      <c r="G32" s="1250">
        <v>43</v>
      </c>
    </row>
    <row r="33" spans="1:7" ht="15" customHeight="1">
      <c r="A33" s="914"/>
      <c r="B33" s="913" t="s">
        <v>1176</v>
      </c>
      <c r="C33" s="910">
        <v>31</v>
      </c>
      <c r="D33" s="911">
        <v>25</v>
      </c>
      <c r="E33" s="911">
        <v>35</v>
      </c>
      <c r="F33" s="911">
        <v>11</v>
      </c>
      <c r="G33" s="1250">
        <v>12</v>
      </c>
    </row>
    <row r="34" spans="1:7" ht="15" customHeight="1">
      <c r="A34" s="1096"/>
      <c r="B34" s="913" t="s">
        <v>743</v>
      </c>
      <c r="C34" s="910">
        <v>26</v>
      </c>
      <c r="D34" s="911">
        <v>16</v>
      </c>
      <c r="E34" s="911">
        <v>26</v>
      </c>
      <c r="F34" s="179">
        <v>19</v>
      </c>
      <c r="G34" s="1250">
        <v>18</v>
      </c>
    </row>
    <row r="35" spans="1:7" ht="15" customHeight="1">
      <c r="A35" s="1251" t="s">
        <v>1177</v>
      </c>
      <c r="B35" s="1252"/>
      <c r="C35" s="1253">
        <v>5</v>
      </c>
      <c r="D35" s="911">
        <v>4</v>
      </c>
      <c r="E35" s="1150">
        <v>5</v>
      </c>
      <c r="F35" s="1150">
        <v>0</v>
      </c>
      <c r="G35" s="1152">
        <v>2</v>
      </c>
    </row>
    <row r="36" spans="1:7" ht="14.25" customHeight="1">
      <c r="A36" s="3" t="s">
        <v>1166</v>
      </c>
      <c r="B36" s="3" t="s">
        <v>1167</v>
      </c>
      <c r="D36" s="48"/>
      <c r="E36" s="48"/>
    </row>
    <row r="37" spans="1:7" ht="17.25" customHeight="1">
      <c r="B37" s="3" t="s">
        <v>1178</v>
      </c>
    </row>
    <row r="38" spans="1:7" ht="17.25" customHeight="1">
      <c r="A38" s="2"/>
      <c r="B38" s="2"/>
    </row>
    <row r="39" spans="1:7" ht="16.5" customHeight="1">
      <c r="A39" s="19" t="s">
        <v>1179</v>
      </c>
      <c r="B39" s="2"/>
    </row>
    <row r="40" spans="1:7" ht="13.5" customHeight="1">
      <c r="A40" s="958"/>
      <c r="B40" s="1254"/>
      <c r="C40" s="1255"/>
      <c r="G40" s="32" t="s">
        <v>1156</v>
      </c>
    </row>
    <row r="41" spans="1:7" ht="15" customHeight="1">
      <c r="A41" s="1063"/>
      <c r="B41" s="1064"/>
      <c r="C41" s="903" t="s">
        <v>9</v>
      </c>
      <c r="D41" s="903" t="s">
        <v>462</v>
      </c>
      <c r="E41" s="903" t="s">
        <v>79</v>
      </c>
      <c r="F41" s="903" t="s">
        <v>81</v>
      </c>
      <c r="G41" s="1065" t="s">
        <v>83</v>
      </c>
    </row>
    <row r="42" spans="1:7" ht="15" customHeight="1">
      <c r="A42" s="938" t="s">
        <v>466</v>
      </c>
      <c r="B42" s="1003"/>
      <c r="C42" s="1256">
        <v>167</v>
      </c>
      <c r="D42" s="1256">
        <v>165</v>
      </c>
      <c r="E42" s="1256">
        <v>148</v>
      </c>
      <c r="F42" s="1256">
        <v>122</v>
      </c>
      <c r="G42" s="1257">
        <v>146</v>
      </c>
    </row>
    <row r="43" spans="1:7" ht="13.5" customHeight="1">
      <c r="A43" s="3" t="s">
        <v>1180</v>
      </c>
      <c r="B43" s="3" t="s">
        <v>1181</v>
      </c>
      <c r="D43" s="48"/>
    </row>
    <row r="44" spans="1:7" ht="17.25" customHeight="1">
      <c r="A44" s="956"/>
      <c r="B44" s="956"/>
      <c r="C44" s="956"/>
      <c r="D44" s="956"/>
      <c r="E44" s="956"/>
      <c r="F44" s="956"/>
      <c r="G44" s="956"/>
    </row>
    <row r="45" spans="1:7" ht="16.5" customHeight="1">
      <c r="A45" s="19" t="s">
        <v>1182</v>
      </c>
      <c r="B45" s="2"/>
    </row>
    <row r="46" spans="1:7" ht="15" customHeight="1">
      <c r="A46" s="958"/>
      <c r="B46" s="1254"/>
      <c r="D46" s="1258"/>
      <c r="E46" s="1258"/>
      <c r="F46" s="1258"/>
      <c r="G46" s="1040" t="s">
        <v>1183</v>
      </c>
    </row>
    <row r="47" spans="1:7" ht="15" customHeight="1">
      <c r="A47" s="1063"/>
      <c r="B47" s="1064"/>
      <c r="C47" s="903" t="s">
        <v>428</v>
      </c>
      <c r="D47" s="903" t="s">
        <v>429</v>
      </c>
      <c r="E47" s="903" t="s">
        <v>79</v>
      </c>
      <c r="F47" s="903" t="s">
        <v>81</v>
      </c>
      <c r="G47" s="1065" t="s">
        <v>83</v>
      </c>
    </row>
    <row r="48" spans="1:7" ht="15" customHeight="1">
      <c r="A48" s="1248" t="s">
        <v>466</v>
      </c>
      <c r="B48" s="1249"/>
      <c r="C48" s="1259">
        <v>21485</v>
      </c>
      <c r="D48" s="1259">
        <v>21541</v>
      </c>
      <c r="E48" s="1259">
        <v>21563</v>
      </c>
      <c r="F48" s="1259">
        <v>21642</v>
      </c>
      <c r="G48" s="1260">
        <v>21614</v>
      </c>
    </row>
    <row r="49" spans="1:7" ht="15" customHeight="1">
      <c r="A49" s="1096" t="s">
        <v>1184</v>
      </c>
      <c r="B49" s="953"/>
      <c r="C49" s="1261">
        <v>11435</v>
      </c>
      <c r="D49" s="1261">
        <v>11483</v>
      </c>
      <c r="E49" s="1261">
        <v>11463</v>
      </c>
      <c r="F49" s="1262">
        <v>11452</v>
      </c>
      <c r="G49" s="1263">
        <v>11421</v>
      </c>
    </row>
    <row r="50" spans="1:7" ht="15" customHeight="1">
      <c r="A50" s="1251" t="s">
        <v>1185</v>
      </c>
      <c r="B50" s="1252"/>
      <c r="C50" s="1264">
        <v>10050</v>
      </c>
      <c r="D50" s="1264">
        <v>10058</v>
      </c>
      <c r="E50" s="1264">
        <v>10100</v>
      </c>
      <c r="F50" s="1264">
        <v>10190</v>
      </c>
      <c r="G50" s="1265">
        <v>10193</v>
      </c>
    </row>
    <row r="51" spans="1:7" ht="13.5" customHeight="1">
      <c r="A51" s="3" t="s">
        <v>1186</v>
      </c>
      <c r="B51" s="3" t="s">
        <v>1181</v>
      </c>
    </row>
    <row r="60" spans="1:7" ht="14.25">
      <c r="A60" s="2"/>
      <c r="B60" s="2"/>
    </row>
  </sheetData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4" orientation="portrait" r:id="rId1"/>
  <headerFooter alignWithMargins="0">
    <oddHeader>&amp;C&amp;"ＭＳ 明朝,太字"&amp;20 11　事故・災害</oddHeader>
    <oddFooter>&amp;C-43-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19C1-687F-40D3-80A2-1FF27125E0EC}">
  <sheetPr>
    <pageSetUpPr fitToPage="1"/>
  </sheetPr>
  <dimension ref="A1:I49"/>
  <sheetViews>
    <sheetView view="pageBreakPreview" topLeftCell="A3" zoomScaleNormal="100" zoomScaleSheetLayoutView="100" workbookViewId="0">
      <selection activeCell="E37" sqref="E37"/>
    </sheetView>
  </sheetViews>
  <sheetFormatPr defaultColWidth="6.625" defaultRowHeight="12"/>
  <cols>
    <col min="1" max="1" width="7.125" style="3" customWidth="1"/>
    <col min="2" max="2" width="3.5" style="3" customWidth="1"/>
    <col min="3" max="3" width="15.375" style="3" customWidth="1"/>
    <col min="4" max="9" width="12.5" style="3" customWidth="1"/>
    <col min="10" max="16384" width="6.625" style="3"/>
  </cols>
  <sheetData>
    <row r="1" spans="1:9" ht="16.5" customHeight="1">
      <c r="A1" s="19" t="s">
        <v>1187</v>
      </c>
      <c r="B1" s="2"/>
      <c r="C1" s="2"/>
    </row>
    <row r="2" spans="1:9" ht="13.5" customHeight="1">
      <c r="A2" s="14"/>
      <c r="B2" s="31"/>
      <c r="C2" s="31"/>
      <c r="D2" s="14"/>
      <c r="E2" s="14"/>
      <c r="H2" s="32" t="s">
        <v>1156</v>
      </c>
    </row>
    <row r="3" spans="1:9" ht="12.75" customHeight="1">
      <c r="A3" s="1063"/>
      <c r="B3" s="1266"/>
      <c r="C3" s="1064"/>
      <c r="D3" s="903" t="s">
        <v>1188</v>
      </c>
      <c r="E3" s="903" t="s">
        <v>1189</v>
      </c>
      <c r="F3" s="902" t="s">
        <v>79</v>
      </c>
      <c r="G3" s="903" t="s">
        <v>81</v>
      </c>
      <c r="H3" s="1065" t="s">
        <v>83</v>
      </c>
    </row>
    <row r="4" spans="1:9" ht="17.25" customHeight="1">
      <c r="A4" s="1145" t="s">
        <v>466</v>
      </c>
      <c r="B4" s="954"/>
      <c r="C4" s="1267"/>
      <c r="D4" s="922">
        <v>229</v>
      </c>
      <c r="E4" s="922">
        <v>191</v>
      </c>
      <c r="F4" s="921">
        <v>207</v>
      </c>
      <c r="G4" s="922">
        <v>164</v>
      </c>
      <c r="H4" s="1268">
        <v>162</v>
      </c>
    </row>
    <row r="5" spans="1:9" ht="13.5" customHeight="1">
      <c r="A5" s="1269" t="s">
        <v>1190</v>
      </c>
      <c r="B5" s="923"/>
      <c r="C5" s="1056"/>
      <c r="D5" s="179">
        <v>144</v>
      </c>
      <c r="E5" s="179">
        <v>119</v>
      </c>
      <c r="F5" s="179">
        <v>118</v>
      </c>
      <c r="G5" s="179">
        <v>100</v>
      </c>
      <c r="H5" s="1163">
        <v>101</v>
      </c>
    </row>
    <row r="6" spans="1:9" ht="13.5" customHeight="1">
      <c r="A6" s="1251" t="s">
        <v>1185</v>
      </c>
      <c r="B6" s="943"/>
      <c r="C6" s="1252"/>
      <c r="D6" s="911">
        <v>85</v>
      </c>
      <c r="E6" s="1150">
        <v>72</v>
      </c>
      <c r="F6" s="1151">
        <v>89</v>
      </c>
      <c r="G6" s="1150">
        <v>64</v>
      </c>
      <c r="H6" s="1153">
        <v>61</v>
      </c>
    </row>
    <row r="7" spans="1:9" ht="13.5" customHeight="1">
      <c r="A7" s="3" t="s">
        <v>1191</v>
      </c>
      <c r="B7" s="2"/>
      <c r="C7" s="2"/>
      <c r="D7" s="48"/>
      <c r="E7" s="48"/>
    </row>
    <row r="8" spans="1:9" ht="17.25" customHeight="1">
      <c r="A8" s="956" t="s">
        <v>1192</v>
      </c>
      <c r="B8" s="956"/>
      <c r="C8" s="956"/>
      <c r="D8" s="956"/>
      <c r="E8" s="956"/>
      <c r="F8" s="956"/>
      <c r="G8" s="956"/>
      <c r="H8" s="956"/>
    </row>
    <row r="9" spans="1:9" ht="17.25" customHeight="1">
      <c r="A9" s="956"/>
      <c r="B9" s="956"/>
      <c r="C9" s="956"/>
      <c r="D9" s="956"/>
      <c r="E9" s="956"/>
      <c r="F9" s="956"/>
      <c r="G9" s="956"/>
      <c r="H9" s="956"/>
    </row>
    <row r="10" spans="1:9" ht="16.5" customHeight="1">
      <c r="A10" s="1270" t="s">
        <v>1193</v>
      </c>
      <c r="B10" s="1271"/>
      <c r="C10" s="1271"/>
      <c r="D10" s="1272"/>
      <c r="E10" s="1272"/>
    </row>
    <row r="11" spans="1:9" ht="13.5" customHeight="1">
      <c r="A11" s="958"/>
      <c r="B11" s="1254"/>
      <c r="C11" s="1254"/>
      <c r="D11" s="1258"/>
      <c r="E11" s="1258"/>
      <c r="F11" s="1258"/>
      <c r="G11" s="1258"/>
      <c r="H11" s="1040" t="s">
        <v>1093</v>
      </c>
    </row>
    <row r="12" spans="1:9" ht="13.5" customHeight="1">
      <c r="A12" s="1063"/>
      <c r="B12" s="1266"/>
      <c r="C12" s="1064"/>
      <c r="D12" s="903" t="s">
        <v>1194</v>
      </c>
      <c r="E12" s="902" t="s">
        <v>1195</v>
      </c>
      <c r="F12" s="902" t="s">
        <v>79</v>
      </c>
      <c r="G12" s="903" t="s">
        <v>81</v>
      </c>
      <c r="H12" s="1273" t="s">
        <v>83</v>
      </c>
    </row>
    <row r="13" spans="1:9" ht="13.5" customHeight="1">
      <c r="A13" s="1274" t="s">
        <v>1196</v>
      </c>
      <c r="B13" s="910" t="s">
        <v>1197</v>
      </c>
      <c r="C13" s="953"/>
      <c r="D13" s="911">
        <v>35</v>
      </c>
      <c r="E13" s="910">
        <v>35</v>
      </c>
      <c r="F13" s="960">
        <v>35</v>
      </c>
      <c r="G13" s="960">
        <v>35</v>
      </c>
      <c r="H13" s="1275">
        <v>35</v>
      </c>
    </row>
    <row r="14" spans="1:9" ht="13.5" customHeight="1">
      <c r="A14" s="1276"/>
      <c r="B14" s="910" t="s">
        <v>1198</v>
      </c>
      <c r="C14" s="953"/>
      <c r="D14" s="911">
        <v>2</v>
      </c>
      <c r="E14" s="910">
        <v>2</v>
      </c>
      <c r="F14" s="911">
        <v>2</v>
      </c>
      <c r="G14" s="911">
        <v>2</v>
      </c>
      <c r="H14" s="1277">
        <v>2</v>
      </c>
    </row>
    <row r="15" spans="1:9" ht="13.5" customHeight="1">
      <c r="A15" s="1276"/>
      <c r="B15" s="910" t="s">
        <v>1199</v>
      </c>
      <c r="C15" s="953"/>
      <c r="D15" s="911">
        <v>1</v>
      </c>
      <c r="E15" s="910">
        <v>1</v>
      </c>
      <c r="F15" s="911">
        <v>1</v>
      </c>
      <c r="G15" s="911">
        <v>1</v>
      </c>
      <c r="H15" s="1277">
        <v>1</v>
      </c>
    </row>
    <row r="16" spans="1:9" ht="13.5" customHeight="1">
      <c r="A16" s="1278"/>
      <c r="B16" s="1002" t="s">
        <v>1200</v>
      </c>
      <c r="C16" s="1003"/>
      <c r="D16" s="187">
        <v>2</v>
      </c>
      <c r="E16" s="1002">
        <v>2</v>
      </c>
      <c r="F16" s="187">
        <v>2</v>
      </c>
      <c r="G16" s="187">
        <v>2</v>
      </c>
      <c r="H16" s="1279">
        <v>2</v>
      </c>
      <c r="I16" s="1280"/>
    </row>
    <row r="17" spans="1:9" ht="13.5" customHeight="1">
      <c r="A17" s="1274" t="s">
        <v>1201</v>
      </c>
      <c r="B17" s="910" t="s">
        <v>1202</v>
      </c>
      <c r="C17" s="953"/>
      <c r="D17" s="911">
        <v>109</v>
      </c>
      <c r="E17" s="910">
        <v>112</v>
      </c>
      <c r="F17" s="911">
        <v>114</v>
      </c>
      <c r="G17" s="911">
        <v>114</v>
      </c>
      <c r="H17" s="1277">
        <v>114</v>
      </c>
    </row>
    <row r="18" spans="1:9" ht="13.5" customHeight="1">
      <c r="A18" s="1276"/>
      <c r="B18" s="910" t="s">
        <v>1198</v>
      </c>
      <c r="C18" s="953"/>
      <c r="D18" s="911">
        <v>3</v>
      </c>
      <c r="E18" s="910">
        <v>3</v>
      </c>
      <c r="F18" s="911">
        <v>3</v>
      </c>
      <c r="G18" s="1281">
        <v>3</v>
      </c>
      <c r="H18" s="1277">
        <v>3</v>
      </c>
    </row>
    <row r="19" spans="1:9" ht="13.5" customHeight="1">
      <c r="A19" s="1278"/>
      <c r="B19" s="1002" t="s">
        <v>1203</v>
      </c>
      <c r="C19" s="1003"/>
      <c r="D19" s="187">
        <v>3</v>
      </c>
      <c r="E19" s="1002">
        <v>3</v>
      </c>
      <c r="F19" s="187">
        <v>3</v>
      </c>
      <c r="G19" s="1282">
        <v>3</v>
      </c>
      <c r="H19" s="1279">
        <v>3</v>
      </c>
      <c r="I19" s="1280"/>
    </row>
    <row r="20" spans="1:9" ht="13.5" customHeight="1">
      <c r="A20" s="1274" t="s">
        <v>1204</v>
      </c>
      <c r="B20" s="910" t="s">
        <v>1205</v>
      </c>
      <c r="C20" s="953"/>
      <c r="D20" s="911">
        <v>408</v>
      </c>
      <c r="E20" s="910">
        <v>410</v>
      </c>
      <c r="F20" s="911">
        <v>410</v>
      </c>
      <c r="G20" s="911">
        <v>409</v>
      </c>
      <c r="H20" s="1277">
        <v>409</v>
      </c>
    </row>
    <row r="21" spans="1:9" ht="13.5" customHeight="1">
      <c r="A21" s="1276"/>
      <c r="B21" s="920" t="s">
        <v>1206</v>
      </c>
      <c r="C21" s="913"/>
      <c r="D21" s="911">
        <v>119</v>
      </c>
      <c r="E21" s="910">
        <v>107</v>
      </c>
      <c r="F21" s="911">
        <v>107</v>
      </c>
      <c r="G21" s="911">
        <v>107</v>
      </c>
      <c r="H21" s="1277">
        <v>107</v>
      </c>
    </row>
    <row r="22" spans="1:9" ht="13.5" customHeight="1">
      <c r="A22" s="1276"/>
      <c r="B22" s="920"/>
      <c r="C22" s="913" t="s">
        <v>1207</v>
      </c>
      <c r="D22" s="911">
        <v>26</v>
      </c>
      <c r="E22" s="910">
        <v>26</v>
      </c>
      <c r="F22" s="911">
        <v>26</v>
      </c>
      <c r="G22" s="911">
        <v>26</v>
      </c>
      <c r="H22" s="1277">
        <v>26</v>
      </c>
    </row>
    <row r="23" spans="1:9" ht="13.5" customHeight="1">
      <c r="A23" s="1276"/>
      <c r="B23" s="910"/>
      <c r="C23" s="913" t="s">
        <v>1208</v>
      </c>
      <c r="D23" s="911">
        <v>93</v>
      </c>
      <c r="E23" s="910">
        <v>81</v>
      </c>
      <c r="F23" s="911">
        <v>81</v>
      </c>
      <c r="G23" s="911">
        <v>81</v>
      </c>
      <c r="H23" s="1277">
        <v>81</v>
      </c>
    </row>
    <row r="24" spans="1:9" ht="13.5" customHeight="1">
      <c r="A24" s="1276"/>
      <c r="B24" s="910" t="s">
        <v>1209</v>
      </c>
      <c r="C24" s="953"/>
      <c r="D24" s="911">
        <v>6</v>
      </c>
      <c r="E24" s="910">
        <v>6</v>
      </c>
      <c r="F24" s="911">
        <v>6</v>
      </c>
      <c r="G24" s="911">
        <v>6</v>
      </c>
      <c r="H24" s="1277">
        <v>6</v>
      </c>
    </row>
    <row r="25" spans="1:9" ht="13.5" customHeight="1">
      <c r="A25" s="1276"/>
      <c r="B25" s="910" t="s">
        <v>1210</v>
      </c>
      <c r="C25" s="953"/>
      <c r="D25" s="911">
        <v>6</v>
      </c>
      <c r="E25" s="910">
        <v>6</v>
      </c>
      <c r="F25" s="911">
        <v>6</v>
      </c>
      <c r="G25" s="911">
        <v>6</v>
      </c>
      <c r="H25" s="1277">
        <v>6</v>
      </c>
    </row>
    <row r="26" spans="1:9" ht="13.5" customHeight="1">
      <c r="A26" s="1278"/>
      <c r="B26" s="1002" t="s">
        <v>466</v>
      </c>
      <c r="C26" s="1003"/>
      <c r="D26" s="187">
        <v>539</v>
      </c>
      <c r="E26" s="1002">
        <v>529</v>
      </c>
      <c r="F26" s="187">
        <v>529</v>
      </c>
      <c r="G26" s="187">
        <v>528</v>
      </c>
      <c r="H26" s="1283">
        <v>528</v>
      </c>
    </row>
    <row r="27" spans="1:9" ht="13.5" customHeight="1">
      <c r="A27" s="3" t="s">
        <v>1211</v>
      </c>
      <c r="B27" s="2"/>
      <c r="C27" s="2"/>
    </row>
    <row r="28" spans="1:9" ht="13.5" customHeight="1">
      <c r="A28" s="3" t="s">
        <v>1212</v>
      </c>
      <c r="B28" s="2"/>
      <c r="C28" s="2"/>
    </row>
    <row r="29" spans="1:9" ht="13.5" customHeight="1">
      <c r="B29" s="2"/>
      <c r="C29" s="2"/>
    </row>
    <row r="30" spans="1:9" ht="17.25" customHeight="1">
      <c r="A30" s="19" t="s">
        <v>1213</v>
      </c>
      <c r="B30" s="2"/>
      <c r="C30" s="2"/>
      <c r="F30" s="956"/>
      <c r="G30" s="956"/>
      <c r="H30" s="956"/>
    </row>
    <row r="31" spans="1:9" ht="14.25">
      <c r="A31" s="958"/>
      <c r="B31" s="1254"/>
      <c r="C31" s="1254"/>
      <c r="D31" s="1258"/>
      <c r="E31" s="1258"/>
      <c r="F31" s="1284"/>
      <c r="G31" s="1284"/>
      <c r="H31" s="1040" t="s">
        <v>1214</v>
      </c>
    </row>
    <row r="32" spans="1:9" ht="14.25">
      <c r="A32" s="1063"/>
      <c r="B32" s="1266"/>
      <c r="C32" s="1064"/>
      <c r="D32" s="903" t="s">
        <v>1194</v>
      </c>
      <c r="E32" s="903" t="s">
        <v>1195</v>
      </c>
      <c r="F32" s="902" t="s">
        <v>79</v>
      </c>
      <c r="G32" s="903" t="s">
        <v>81</v>
      </c>
      <c r="H32" s="1065" t="s">
        <v>83</v>
      </c>
    </row>
    <row r="33" spans="1:8" ht="14.25">
      <c r="A33" s="1285" t="s">
        <v>1215</v>
      </c>
      <c r="B33" s="1286"/>
      <c r="C33" s="1287"/>
      <c r="D33" s="960">
        <v>51</v>
      </c>
      <c r="E33" s="960">
        <v>51</v>
      </c>
      <c r="F33" s="960">
        <v>52</v>
      </c>
      <c r="G33" s="960">
        <v>49</v>
      </c>
      <c r="H33" s="1148">
        <v>48</v>
      </c>
    </row>
    <row r="34" spans="1:8" ht="14.25">
      <c r="A34" s="1288" t="s">
        <v>1216</v>
      </c>
      <c r="B34" s="1289"/>
      <c r="C34" s="1290"/>
      <c r="D34" s="1006" t="s">
        <v>22</v>
      </c>
      <c r="E34" s="1006" t="s">
        <v>22</v>
      </c>
      <c r="F34" s="1006" t="s">
        <v>22</v>
      </c>
      <c r="G34" s="1006" t="s">
        <v>75</v>
      </c>
      <c r="H34" s="1158" t="s">
        <v>75</v>
      </c>
    </row>
    <row r="35" spans="1:8" ht="14.25">
      <c r="A35" s="1291" t="s">
        <v>1217</v>
      </c>
      <c r="B35" s="913" t="s">
        <v>1218</v>
      </c>
      <c r="C35" s="1292"/>
      <c r="D35" s="179">
        <v>27</v>
      </c>
      <c r="E35" s="179">
        <v>27</v>
      </c>
      <c r="F35" s="179">
        <v>28</v>
      </c>
      <c r="G35" s="179">
        <v>25</v>
      </c>
      <c r="H35" s="1163">
        <v>24</v>
      </c>
    </row>
    <row r="36" spans="1:8" ht="14.25">
      <c r="A36" s="1071"/>
      <c r="B36" s="913" t="s">
        <v>1219</v>
      </c>
      <c r="C36" s="1293"/>
      <c r="D36" s="179">
        <v>9</v>
      </c>
      <c r="E36" s="179">
        <v>9</v>
      </c>
      <c r="F36" s="179">
        <v>10</v>
      </c>
      <c r="G36" s="179">
        <v>8</v>
      </c>
      <c r="H36" s="1163">
        <v>8</v>
      </c>
    </row>
    <row r="37" spans="1:8" ht="14.25">
      <c r="A37" s="1071"/>
      <c r="B37" s="913" t="s">
        <v>1220</v>
      </c>
      <c r="C37" s="1293"/>
      <c r="D37" s="485">
        <v>1</v>
      </c>
      <c r="E37" s="485">
        <v>1</v>
      </c>
      <c r="F37" s="485">
        <v>1</v>
      </c>
      <c r="G37" s="485">
        <v>1</v>
      </c>
      <c r="H37" s="1159">
        <v>1</v>
      </c>
    </row>
    <row r="38" spans="1:8" ht="14.25">
      <c r="A38" s="1071"/>
      <c r="B38" s="913" t="s">
        <v>1221</v>
      </c>
      <c r="C38" s="1293"/>
      <c r="D38" s="485" t="s">
        <v>22</v>
      </c>
      <c r="E38" s="485" t="s">
        <v>22</v>
      </c>
      <c r="F38" s="485" t="s">
        <v>22</v>
      </c>
      <c r="G38" s="485" t="s">
        <v>75</v>
      </c>
      <c r="H38" s="1159" t="s">
        <v>75</v>
      </c>
    </row>
    <row r="39" spans="1:8" ht="14.25">
      <c r="A39" s="1071"/>
      <c r="B39" s="913" t="s">
        <v>1222</v>
      </c>
      <c r="C39" s="1293"/>
      <c r="D39" s="179">
        <v>6</v>
      </c>
      <c r="E39" s="179">
        <v>6</v>
      </c>
      <c r="F39" s="179">
        <v>6</v>
      </c>
      <c r="G39" s="179">
        <v>6</v>
      </c>
      <c r="H39" s="1163">
        <v>6</v>
      </c>
    </row>
    <row r="40" spans="1:8" ht="14.25">
      <c r="A40" s="1071"/>
      <c r="B40" s="913" t="s">
        <v>1223</v>
      </c>
      <c r="C40" s="1293"/>
      <c r="D40" s="179">
        <v>10</v>
      </c>
      <c r="E40" s="179">
        <v>10</v>
      </c>
      <c r="F40" s="179">
        <v>10</v>
      </c>
      <c r="G40" s="179">
        <v>10</v>
      </c>
      <c r="H40" s="1163">
        <v>9</v>
      </c>
    </row>
    <row r="41" spans="1:8" ht="14.25">
      <c r="A41" s="1071"/>
      <c r="B41" s="913" t="s">
        <v>1224</v>
      </c>
      <c r="C41" s="1293"/>
      <c r="D41" s="485" t="s">
        <v>22</v>
      </c>
      <c r="E41" s="485" t="s">
        <v>22</v>
      </c>
      <c r="F41" s="485" t="s">
        <v>22</v>
      </c>
      <c r="G41" s="485" t="s">
        <v>75</v>
      </c>
      <c r="H41" s="1159" t="s">
        <v>75</v>
      </c>
    </row>
    <row r="42" spans="1:8" ht="14.25">
      <c r="A42" s="1294"/>
      <c r="B42" s="913" t="s">
        <v>1225</v>
      </c>
      <c r="C42" s="1293"/>
      <c r="D42" s="179">
        <v>1</v>
      </c>
      <c r="E42" s="179">
        <v>1</v>
      </c>
      <c r="F42" s="179">
        <v>1</v>
      </c>
      <c r="G42" s="485" t="s">
        <v>75</v>
      </c>
      <c r="H42" s="1159" t="s">
        <v>75</v>
      </c>
    </row>
    <row r="43" spans="1:8" ht="14.25">
      <c r="A43" s="1291" t="s">
        <v>1226</v>
      </c>
      <c r="B43" s="913" t="s">
        <v>1227</v>
      </c>
      <c r="C43" s="1293"/>
      <c r="D43" s="179">
        <v>24</v>
      </c>
      <c r="E43" s="179">
        <v>24</v>
      </c>
      <c r="F43" s="179">
        <v>24</v>
      </c>
      <c r="G43" s="179">
        <v>24</v>
      </c>
      <c r="H43" s="1163">
        <v>24</v>
      </c>
    </row>
    <row r="44" spans="1:8" ht="14.25">
      <c r="A44" s="1071"/>
      <c r="B44" s="913" t="s">
        <v>1228</v>
      </c>
      <c r="C44" s="1293"/>
      <c r="D44" s="179">
        <v>14</v>
      </c>
      <c r="E44" s="179">
        <v>14</v>
      </c>
      <c r="F44" s="179">
        <v>14</v>
      </c>
      <c r="G44" s="179">
        <v>14</v>
      </c>
      <c r="H44" s="1163">
        <v>14</v>
      </c>
    </row>
    <row r="45" spans="1:8" ht="14.25">
      <c r="A45" s="1071"/>
      <c r="B45" s="913" t="s">
        <v>1229</v>
      </c>
      <c r="C45" s="1293"/>
      <c r="D45" s="1006" t="s">
        <v>22</v>
      </c>
      <c r="E45" s="1006" t="s">
        <v>22</v>
      </c>
      <c r="F45" s="1006" t="s">
        <v>22</v>
      </c>
      <c r="G45" s="1006" t="s">
        <v>75</v>
      </c>
      <c r="H45" s="1158" t="s">
        <v>75</v>
      </c>
    </row>
    <row r="46" spans="1:8" ht="14.25">
      <c r="A46" s="1071"/>
      <c r="B46" s="913" t="s">
        <v>1230</v>
      </c>
      <c r="C46" s="1293"/>
      <c r="D46" s="1006" t="s">
        <v>22</v>
      </c>
      <c r="E46" s="1006" t="s">
        <v>22</v>
      </c>
      <c r="F46" s="1006" t="s">
        <v>22</v>
      </c>
      <c r="G46" s="1006" t="s">
        <v>75</v>
      </c>
      <c r="H46" s="1158" t="s">
        <v>75</v>
      </c>
    </row>
    <row r="47" spans="1:8" ht="14.25">
      <c r="A47" s="1071"/>
      <c r="B47" s="913" t="s">
        <v>1231</v>
      </c>
      <c r="C47" s="1293"/>
      <c r="D47" s="1006" t="s">
        <v>22</v>
      </c>
      <c r="E47" s="1006" t="s">
        <v>22</v>
      </c>
      <c r="F47" s="1006" t="s">
        <v>22</v>
      </c>
      <c r="G47" s="1006" t="s">
        <v>75</v>
      </c>
      <c r="H47" s="1158" t="s">
        <v>75</v>
      </c>
    </row>
    <row r="48" spans="1:8" ht="14.25">
      <c r="A48" s="1081"/>
      <c r="B48" s="1047" t="s">
        <v>1232</v>
      </c>
      <c r="C48" s="1149"/>
      <c r="D48" s="1150">
        <v>10</v>
      </c>
      <c r="E48" s="1150">
        <v>10</v>
      </c>
      <c r="F48" s="1150">
        <v>10</v>
      </c>
      <c r="G48" s="1150">
        <v>10</v>
      </c>
      <c r="H48" s="1152">
        <v>10</v>
      </c>
    </row>
    <row r="49" spans="1:1">
      <c r="A49" s="3" t="s">
        <v>1211</v>
      </c>
    </row>
  </sheetData>
  <mergeCells count="7">
    <mergeCell ref="A43:A48"/>
    <mergeCell ref="A13:A16"/>
    <mergeCell ref="A17:A19"/>
    <mergeCell ref="A20:A26"/>
    <mergeCell ref="A33:C33"/>
    <mergeCell ref="A34:C34"/>
    <mergeCell ref="A35:A42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4" orientation="portrait" r:id="rId1"/>
  <headerFooter alignWithMargins="0">
    <oddHeader>&amp;C&amp;"ＭＳ 明朝,太字"&amp;20 11　事故・災害</oddHeader>
    <oddFooter xml:space="preserve">&amp;C-44- 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33E9E-8701-4EA0-9032-C56349E7E4B0}">
  <sheetPr>
    <pageSetUpPr fitToPage="1"/>
  </sheetPr>
  <dimension ref="A1:H57"/>
  <sheetViews>
    <sheetView view="pageBreakPreview" topLeftCell="A26" zoomScale="90" zoomScaleNormal="100" zoomScaleSheetLayoutView="90" workbookViewId="0">
      <selection activeCell="E37" sqref="E37"/>
    </sheetView>
  </sheetViews>
  <sheetFormatPr defaultColWidth="7.5" defaultRowHeight="12"/>
  <cols>
    <col min="1" max="1" width="6.25" style="3" customWidth="1"/>
    <col min="2" max="2" width="23.625" style="3" customWidth="1"/>
    <col min="3" max="8" width="12" style="3" customWidth="1"/>
    <col min="9" max="16384" width="7.5" style="3"/>
  </cols>
  <sheetData>
    <row r="1" spans="1:7" ht="16.5" customHeight="1">
      <c r="A1" s="19" t="s">
        <v>1233</v>
      </c>
      <c r="B1" s="2"/>
    </row>
    <row r="2" spans="1:7" ht="12.75" customHeight="1">
      <c r="A2" s="958"/>
      <c r="B2" s="1254"/>
      <c r="C2" s="1295"/>
      <c r="D2" s="1295"/>
      <c r="E2" s="1295"/>
      <c r="F2" s="945"/>
      <c r="G2" s="945"/>
    </row>
    <row r="3" spans="1:7" ht="15" customHeight="1">
      <c r="A3" s="899" t="s">
        <v>1234</v>
      </c>
      <c r="B3" s="901"/>
      <c r="C3" s="903" t="s">
        <v>2</v>
      </c>
      <c r="D3" s="902" t="s">
        <v>73</v>
      </c>
      <c r="E3" s="903" t="s">
        <v>79</v>
      </c>
      <c r="F3" s="903" t="s">
        <v>81</v>
      </c>
      <c r="G3" s="1065" t="s">
        <v>83</v>
      </c>
    </row>
    <row r="4" spans="1:7" ht="15" customHeight="1">
      <c r="A4" s="1066" t="s">
        <v>1235</v>
      </c>
      <c r="B4" s="913" t="s">
        <v>1236</v>
      </c>
      <c r="C4" s="1006">
        <v>4</v>
      </c>
      <c r="D4" s="993">
        <v>4</v>
      </c>
      <c r="E4" s="1006">
        <v>8</v>
      </c>
      <c r="F4" s="1006">
        <v>9</v>
      </c>
      <c r="G4" s="1158">
        <v>6</v>
      </c>
    </row>
    <row r="5" spans="1:7" ht="15" customHeight="1">
      <c r="A5" s="1071"/>
      <c r="B5" s="913" t="s">
        <v>1237</v>
      </c>
      <c r="C5" s="1006">
        <v>2</v>
      </c>
      <c r="D5" s="993">
        <v>2</v>
      </c>
      <c r="E5" s="1006">
        <v>6</v>
      </c>
      <c r="F5" s="1006">
        <v>5</v>
      </c>
      <c r="G5" s="1158">
        <v>3</v>
      </c>
    </row>
    <row r="6" spans="1:7" ht="15" customHeight="1">
      <c r="A6" s="1071"/>
      <c r="B6" s="913" t="s">
        <v>1238</v>
      </c>
      <c r="C6" s="1006" t="s">
        <v>22</v>
      </c>
      <c r="D6" s="993" t="s">
        <v>22</v>
      </c>
      <c r="E6" s="1006" t="s">
        <v>22</v>
      </c>
      <c r="F6" s="1006" t="s">
        <v>75</v>
      </c>
      <c r="G6" s="1158" t="s">
        <v>75</v>
      </c>
    </row>
    <row r="7" spans="1:7" ht="15" customHeight="1">
      <c r="A7" s="1071"/>
      <c r="B7" s="913" t="s">
        <v>1239</v>
      </c>
      <c r="C7" s="1006" t="s">
        <v>22</v>
      </c>
      <c r="D7" s="993">
        <v>2</v>
      </c>
      <c r="E7" s="1006">
        <v>1</v>
      </c>
      <c r="F7" s="1006">
        <v>1</v>
      </c>
      <c r="G7" s="1158" t="s">
        <v>75</v>
      </c>
    </row>
    <row r="8" spans="1:7" ht="15" customHeight="1">
      <c r="A8" s="1081"/>
      <c r="B8" s="1047" t="s">
        <v>17</v>
      </c>
      <c r="C8" s="504">
        <v>2</v>
      </c>
      <c r="D8" s="1296" t="s">
        <v>22</v>
      </c>
      <c r="E8" s="504">
        <v>1</v>
      </c>
      <c r="F8" s="504">
        <v>3</v>
      </c>
      <c r="G8" s="1297">
        <v>3</v>
      </c>
    </row>
    <row r="9" spans="1:7" ht="15" customHeight="1">
      <c r="A9" s="1066" t="s">
        <v>1240</v>
      </c>
      <c r="B9" s="913" t="s">
        <v>1236</v>
      </c>
      <c r="C9" s="1006">
        <v>4</v>
      </c>
      <c r="D9" s="993">
        <v>4</v>
      </c>
      <c r="E9" s="1006">
        <v>8</v>
      </c>
      <c r="F9" s="1006">
        <v>9</v>
      </c>
      <c r="G9" s="1158">
        <v>6</v>
      </c>
    </row>
    <row r="10" spans="1:7" ht="15" customHeight="1">
      <c r="A10" s="1071"/>
      <c r="B10" s="913" t="s">
        <v>1241</v>
      </c>
      <c r="C10" s="1006" t="s">
        <v>22</v>
      </c>
      <c r="D10" s="993" t="s">
        <v>22</v>
      </c>
      <c r="E10" s="1006" t="s">
        <v>22</v>
      </c>
      <c r="F10" s="1006" t="s">
        <v>75</v>
      </c>
      <c r="G10" s="1158">
        <v>1</v>
      </c>
    </row>
    <row r="11" spans="1:7" ht="15" customHeight="1">
      <c r="A11" s="1071"/>
      <c r="B11" s="913" t="s">
        <v>1242</v>
      </c>
      <c r="C11" s="1006">
        <v>1</v>
      </c>
      <c r="D11" s="993">
        <v>3</v>
      </c>
      <c r="E11" s="1006" t="s">
        <v>22</v>
      </c>
      <c r="F11" s="1006">
        <v>2</v>
      </c>
      <c r="G11" s="1158">
        <v>2</v>
      </c>
    </row>
    <row r="12" spans="1:7" ht="15" customHeight="1">
      <c r="A12" s="1071"/>
      <c r="B12" s="913" t="s">
        <v>1243</v>
      </c>
      <c r="C12" s="1006">
        <v>1</v>
      </c>
      <c r="D12" s="993">
        <v>1</v>
      </c>
      <c r="E12" s="1006">
        <v>1</v>
      </c>
      <c r="F12" s="1006">
        <v>2</v>
      </c>
      <c r="G12" s="1158">
        <v>1</v>
      </c>
    </row>
    <row r="13" spans="1:7" ht="15" customHeight="1">
      <c r="A13" s="1071"/>
      <c r="B13" s="913" t="s">
        <v>1244</v>
      </c>
      <c r="C13" s="1006" t="s">
        <v>22</v>
      </c>
      <c r="D13" s="993" t="s">
        <v>22</v>
      </c>
      <c r="E13" s="1006" t="s">
        <v>22</v>
      </c>
      <c r="F13" s="1006" t="s">
        <v>75</v>
      </c>
      <c r="G13" s="1158" t="s">
        <v>75</v>
      </c>
    </row>
    <row r="14" spans="1:7" ht="15" customHeight="1">
      <c r="A14" s="1071"/>
      <c r="B14" s="913" t="s">
        <v>1245</v>
      </c>
      <c r="C14" s="1006" t="s">
        <v>22</v>
      </c>
      <c r="D14" s="993" t="s">
        <v>22</v>
      </c>
      <c r="E14" s="1006" t="s">
        <v>22</v>
      </c>
      <c r="F14" s="1006">
        <v>1</v>
      </c>
      <c r="G14" s="1158" t="s">
        <v>75</v>
      </c>
    </row>
    <row r="15" spans="1:7" ht="15" customHeight="1">
      <c r="A15" s="1071"/>
      <c r="B15" s="1298" t="s">
        <v>1246</v>
      </c>
      <c r="C15" s="1006" t="s">
        <v>22</v>
      </c>
      <c r="D15" s="993" t="s">
        <v>22</v>
      </c>
      <c r="E15" s="1006" t="s">
        <v>22</v>
      </c>
      <c r="F15" s="1006" t="s">
        <v>75</v>
      </c>
      <c r="G15" s="1158" t="s">
        <v>75</v>
      </c>
    </row>
    <row r="16" spans="1:7" ht="15" customHeight="1">
      <c r="A16" s="1071"/>
      <c r="B16" s="913" t="s">
        <v>1247</v>
      </c>
      <c r="C16" s="1006" t="s">
        <v>22</v>
      </c>
      <c r="D16" s="993" t="s">
        <v>22</v>
      </c>
      <c r="E16" s="1006" t="s">
        <v>22</v>
      </c>
      <c r="F16" s="1006" t="s">
        <v>75</v>
      </c>
      <c r="G16" s="1158" t="s">
        <v>75</v>
      </c>
    </row>
    <row r="17" spans="1:8" ht="15" customHeight="1">
      <c r="A17" s="1071"/>
      <c r="B17" s="913" t="s">
        <v>1248</v>
      </c>
      <c r="C17" s="1006">
        <v>1</v>
      </c>
      <c r="D17" s="993" t="s">
        <v>22</v>
      </c>
      <c r="E17" s="1006" t="s">
        <v>22</v>
      </c>
      <c r="F17" s="1006" t="s">
        <v>75</v>
      </c>
      <c r="G17" s="1158">
        <v>1</v>
      </c>
    </row>
    <row r="18" spans="1:8" ht="15" customHeight="1">
      <c r="A18" s="1071"/>
      <c r="B18" s="913" t="s">
        <v>17</v>
      </c>
      <c r="C18" s="1006">
        <v>1</v>
      </c>
      <c r="D18" s="993" t="s">
        <v>22</v>
      </c>
      <c r="E18" s="1006">
        <v>4</v>
      </c>
      <c r="F18" s="1006">
        <v>3</v>
      </c>
      <c r="G18" s="1158">
        <v>1</v>
      </c>
    </row>
    <row r="19" spans="1:8" ht="15" customHeight="1">
      <c r="A19" s="1081"/>
      <c r="B19" s="1047" t="s">
        <v>1249</v>
      </c>
      <c r="C19" s="504" t="s">
        <v>22</v>
      </c>
      <c r="D19" s="1296" t="s">
        <v>22</v>
      </c>
      <c r="E19" s="504">
        <v>3</v>
      </c>
      <c r="F19" s="504">
        <v>1</v>
      </c>
      <c r="G19" s="1299" t="s">
        <v>75</v>
      </c>
    </row>
    <row r="20" spans="1:8" ht="15" customHeight="1">
      <c r="A20" s="1066" t="s">
        <v>1250</v>
      </c>
      <c r="B20" s="913" t="s">
        <v>1251</v>
      </c>
      <c r="C20" s="1006">
        <v>2</v>
      </c>
      <c r="D20" s="993">
        <v>2</v>
      </c>
      <c r="E20" s="1006">
        <v>16</v>
      </c>
      <c r="F20" s="1006">
        <v>5</v>
      </c>
      <c r="G20" s="1158">
        <v>17</v>
      </c>
    </row>
    <row r="21" spans="1:8" ht="15" customHeight="1">
      <c r="A21" s="1071"/>
      <c r="B21" s="913" t="s">
        <v>1252</v>
      </c>
      <c r="C21" s="1006" t="s">
        <v>22</v>
      </c>
      <c r="D21" s="993" t="s">
        <v>22</v>
      </c>
      <c r="E21" s="1006">
        <v>2</v>
      </c>
      <c r="F21" s="1006" t="s">
        <v>75</v>
      </c>
      <c r="G21" s="1158">
        <v>2</v>
      </c>
    </row>
    <row r="22" spans="1:8" ht="15" customHeight="1">
      <c r="A22" s="1071"/>
      <c r="B22" s="913" t="s">
        <v>1253</v>
      </c>
      <c r="C22" s="1006">
        <v>1</v>
      </c>
      <c r="D22" s="993" t="s">
        <v>22</v>
      </c>
      <c r="E22" s="1006">
        <v>3</v>
      </c>
      <c r="F22" s="1006" t="s">
        <v>75</v>
      </c>
      <c r="G22" s="1158" t="s">
        <v>75</v>
      </c>
    </row>
    <row r="23" spans="1:8" ht="15" customHeight="1">
      <c r="A23" s="1071"/>
      <c r="B23" s="913" t="s">
        <v>1254</v>
      </c>
      <c r="C23" s="1006" t="s">
        <v>22</v>
      </c>
      <c r="D23" s="993">
        <v>1</v>
      </c>
      <c r="E23" s="1006">
        <v>2</v>
      </c>
      <c r="F23" s="1006">
        <v>1</v>
      </c>
      <c r="G23" s="1158">
        <v>13</v>
      </c>
    </row>
    <row r="24" spans="1:8" ht="15" customHeight="1">
      <c r="A24" s="1081"/>
      <c r="B24" s="1047" t="s">
        <v>1255</v>
      </c>
      <c r="C24" s="504">
        <v>1</v>
      </c>
      <c r="D24" s="1296">
        <v>1</v>
      </c>
      <c r="E24" s="504">
        <v>9</v>
      </c>
      <c r="F24" s="504">
        <v>4</v>
      </c>
      <c r="G24" s="1297">
        <v>2</v>
      </c>
    </row>
    <row r="25" spans="1:8" ht="15.75" customHeight="1">
      <c r="A25" s="1300" t="s">
        <v>1256</v>
      </c>
      <c r="B25" s="1301" t="s">
        <v>1257</v>
      </c>
      <c r="C25" s="1302">
        <v>153</v>
      </c>
      <c r="D25" s="1303">
        <v>2</v>
      </c>
      <c r="E25" s="1302">
        <v>438</v>
      </c>
      <c r="F25" s="1302">
        <v>35</v>
      </c>
      <c r="G25" s="1304">
        <v>309</v>
      </c>
    </row>
    <row r="26" spans="1:8" ht="15" customHeight="1">
      <c r="A26" s="1066" t="s">
        <v>1258</v>
      </c>
      <c r="B26" s="913" t="s">
        <v>1259</v>
      </c>
      <c r="C26" s="1305">
        <v>28644</v>
      </c>
      <c r="D26" s="1306">
        <v>744</v>
      </c>
      <c r="E26" s="1305">
        <v>78587</v>
      </c>
      <c r="F26" s="1305">
        <v>1000</v>
      </c>
      <c r="G26" s="1307">
        <v>23837</v>
      </c>
    </row>
    <row r="27" spans="1:8" ht="15" customHeight="1">
      <c r="A27" s="1071"/>
      <c r="B27" s="913" t="s">
        <v>1237</v>
      </c>
      <c r="C27" s="1006">
        <v>28644</v>
      </c>
      <c r="D27" s="1022"/>
      <c r="E27" s="1022"/>
      <c r="F27" s="1022"/>
      <c r="G27" s="1308"/>
    </row>
    <row r="28" spans="1:8" s="646" customFormat="1" ht="15" customHeight="1">
      <c r="A28" s="1071"/>
      <c r="B28" s="913" t="s">
        <v>1238</v>
      </c>
      <c r="C28" s="1006" t="s">
        <v>22</v>
      </c>
      <c r="D28" s="1309"/>
      <c r="E28" s="1309"/>
      <c r="F28" s="1309"/>
      <c r="G28" s="1310"/>
    </row>
    <row r="29" spans="1:8" s="646" customFormat="1" ht="15" customHeight="1">
      <c r="A29" s="1071"/>
      <c r="B29" s="913" t="s">
        <v>1239</v>
      </c>
      <c r="C29" s="1006" t="s">
        <v>22</v>
      </c>
      <c r="D29" s="1309"/>
      <c r="E29" s="1309"/>
      <c r="F29" s="1309"/>
      <c r="G29" s="1310"/>
    </row>
    <row r="30" spans="1:8" s="646" customFormat="1" ht="15" customHeight="1">
      <c r="A30" s="1081"/>
      <c r="B30" s="1047" t="s">
        <v>17</v>
      </c>
      <c r="C30" s="504" t="s">
        <v>22</v>
      </c>
      <c r="D30" s="1311"/>
      <c r="E30" s="1311"/>
      <c r="F30" s="1311"/>
      <c r="G30" s="1312"/>
    </row>
    <row r="31" spans="1:8" ht="12.75" customHeight="1">
      <c r="A31" s="956" t="s">
        <v>1211</v>
      </c>
      <c r="B31" s="956"/>
      <c r="C31" s="956"/>
      <c r="D31" s="956"/>
      <c r="E31" s="956"/>
      <c r="F31" s="956"/>
      <c r="G31" s="956"/>
    </row>
    <row r="32" spans="1:8" ht="17.25" customHeight="1">
      <c r="A32" s="2"/>
      <c r="B32" s="2"/>
      <c r="C32" s="2"/>
      <c r="D32" s="2"/>
      <c r="E32" s="2"/>
      <c r="F32" s="2"/>
      <c r="G32" s="2"/>
      <c r="H32" s="2"/>
    </row>
    <row r="33" spans="1:8" ht="16.5" customHeight="1">
      <c r="A33" s="958" t="s">
        <v>1260</v>
      </c>
      <c r="B33" s="944"/>
      <c r="C33" s="944"/>
      <c r="D33" s="944"/>
      <c r="E33" s="944"/>
      <c r="F33" s="944"/>
      <c r="G33" s="944"/>
    </row>
    <row r="34" spans="1:8" ht="14.25">
      <c r="A34" s="951"/>
      <c r="B34" s="951"/>
      <c r="C34" s="945"/>
      <c r="D34" s="945"/>
      <c r="G34" s="1313" t="s">
        <v>1261</v>
      </c>
    </row>
    <row r="35" spans="1:8" ht="17.25" customHeight="1">
      <c r="A35" s="1063"/>
      <c r="B35" s="1064"/>
      <c r="C35" s="903" t="s">
        <v>9</v>
      </c>
      <c r="D35" s="902" t="s">
        <v>462</v>
      </c>
      <c r="E35" s="903" t="s">
        <v>79</v>
      </c>
      <c r="F35" s="903" t="s">
        <v>81</v>
      </c>
      <c r="G35" s="1065" t="s">
        <v>83</v>
      </c>
    </row>
    <row r="36" spans="1:8" ht="15.75" customHeight="1">
      <c r="A36" s="1096" t="s">
        <v>243</v>
      </c>
      <c r="B36" s="953"/>
      <c r="C36" s="1006">
        <v>30</v>
      </c>
      <c r="D36" s="993">
        <v>14</v>
      </c>
      <c r="E36" s="1006">
        <v>14</v>
      </c>
      <c r="F36" s="1006">
        <v>20</v>
      </c>
      <c r="G36" s="1158">
        <v>11</v>
      </c>
    </row>
    <row r="37" spans="1:8" ht="15.75" customHeight="1">
      <c r="A37" s="914" t="s">
        <v>1262</v>
      </c>
      <c r="B37" s="953"/>
      <c r="C37" s="1006">
        <v>12</v>
      </c>
      <c r="D37" s="993">
        <v>7</v>
      </c>
      <c r="E37" s="1006">
        <v>3</v>
      </c>
      <c r="F37" s="1006">
        <v>11</v>
      </c>
      <c r="G37" s="1158">
        <v>6</v>
      </c>
    </row>
    <row r="38" spans="1:8" ht="15.75" customHeight="1">
      <c r="A38" s="914"/>
      <c r="B38" s="913" t="s">
        <v>1263</v>
      </c>
      <c r="C38" s="1006" t="s">
        <v>22</v>
      </c>
      <c r="D38" s="993" t="s">
        <v>22</v>
      </c>
      <c r="E38" s="1006" t="s">
        <v>22</v>
      </c>
      <c r="F38" s="1006" t="s">
        <v>75</v>
      </c>
      <c r="G38" s="1158">
        <v>1</v>
      </c>
    </row>
    <row r="39" spans="1:8" ht="15.75" customHeight="1">
      <c r="A39" s="914"/>
      <c r="B39" s="913" t="s">
        <v>1264</v>
      </c>
      <c r="C39" s="1006" t="s">
        <v>22</v>
      </c>
      <c r="D39" s="993" t="s">
        <v>22</v>
      </c>
      <c r="E39" s="1006" t="s">
        <v>22</v>
      </c>
      <c r="F39" s="1006" t="s">
        <v>75</v>
      </c>
      <c r="G39" s="1158">
        <v>1</v>
      </c>
    </row>
    <row r="40" spans="1:8" ht="15.75" customHeight="1">
      <c r="A40" s="914"/>
      <c r="B40" s="913" t="s">
        <v>1265</v>
      </c>
      <c r="C40" s="1006">
        <v>8</v>
      </c>
      <c r="D40" s="993">
        <v>4</v>
      </c>
      <c r="E40" s="1006">
        <v>2</v>
      </c>
      <c r="F40" s="1006">
        <v>5</v>
      </c>
      <c r="G40" s="1158">
        <v>4</v>
      </c>
    </row>
    <row r="41" spans="1:8" ht="15.75" customHeight="1">
      <c r="A41" s="914"/>
      <c r="B41" s="913" t="s">
        <v>1266</v>
      </c>
      <c r="C41" s="1006" t="s">
        <v>22</v>
      </c>
      <c r="D41" s="993" t="s">
        <v>22</v>
      </c>
      <c r="E41" s="1006" t="s">
        <v>22</v>
      </c>
      <c r="F41" s="1006">
        <v>2</v>
      </c>
      <c r="G41" s="1158" t="s">
        <v>75</v>
      </c>
    </row>
    <row r="42" spans="1:8" ht="15.75" customHeight="1">
      <c r="A42" s="914"/>
      <c r="B42" s="913" t="s">
        <v>1267</v>
      </c>
      <c r="C42" s="1006">
        <v>4</v>
      </c>
      <c r="D42" s="993">
        <v>3</v>
      </c>
      <c r="E42" s="1006">
        <v>1</v>
      </c>
      <c r="F42" s="1006">
        <v>4</v>
      </c>
      <c r="G42" s="1158" t="s">
        <v>75</v>
      </c>
    </row>
    <row r="43" spans="1:8" ht="15.75" customHeight="1">
      <c r="A43" s="914"/>
      <c r="B43" s="913" t="s">
        <v>1268</v>
      </c>
      <c r="C43" s="1006" t="s">
        <v>22</v>
      </c>
      <c r="D43" s="993" t="s">
        <v>22</v>
      </c>
      <c r="E43" s="1006" t="s">
        <v>22</v>
      </c>
      <c r="F43" s="1006" t="s">
        <v>75</v>
      </c>
      <c r="G43" s="1158" t="s">
        <v>75</v>
      </c>
    </row>
    <row r="44" spans="1:8" ht="15.75" customHeight="1">
      <c r="A44" s="1096"/>
      <c r="B44" s="913" t="s">
        <v>1269</v>
      </c>
      <c r="C44" s="1006" t="s">
        <v>22</v>
      </c>
      <c r="D44" s="993" t="s">
        <v>22</v>
      </c>
      <c r="E44" s="1006" t="s">
        <v>22</v>
      </c>
      <c r="F44" s="1006" t="s">
        <v>75</v>
      </c>
      <c r="G44" s="1158" t="s">
        <v>75</v>
      </c>
    </row>
    <row r="45" spans="1:8" ht="15.75" customHeight="1">
      <c r="A45" s="938" t="s">
        <v>17</v>
      </c>
      <c r="B45" s="1003"/>
      <c r="C45" s="1039">
        <v>18</v>
      </c>
      <c r="D45" s="990">
        <v>7</v>
      </c>
      <c r="E45" s="1039">
        <v>11</v>
      </c>
      <c r="F45" s="1039">
        <v>9</v>
      </c>
      <c r="G45" s="1161">
        <v>5</v>
      </c>
    </row>
    <row r="46" spans="1:8" ht="15.75" customHeight="1">
      <c r="A46" s="956" t="s">
        <v>1033</v>
      </c>
      <c r="B46" s="956" t="s">
        <v>1270</v>
      </c>
      <c r="C46" s="944"/>
      <c r="D46" s="944"/>
      <c r="E46" s="944"/>
      <c r="F46" s="944"/>
      <c r="G46" s="944"/>
      <c r="H46" s="944"/>
    </row>
    <row r="47" spans="1:8" ht="14.25">
      <c r="A47" s="2"/>
      <c r="B47" s="2"/>
      <c r="C47" s="2"/>
      <c r="D47" s="2"/>
      <c r="E47" s="2"/>
      <c r="F47" s="2"/>
      <c r="G47" s="2"/>
      <c r="H47" s="2"/>
    </row>
    <row r="48" spans="1:8" ht="14.25">
      <c r="A48" s="2"/>
      <c r="B48" s="2"/>
      <c r="C48" s="2"/>
      <c r="D48" s="2"/>
      <c r="E48" s="2"/>
      <c r="F48" s="2"/>
      <c r="G48" s="2"/>
      <c r="H48" s="2"/>
    </row>
    <row r="49" spans="1:8" ht="14.25">
      <c r="A49" s="2"/>
      <c r="B49" s="2"/>
      <c r="C49" s="2"/>
      <c r="D49" s="2"/>
      <c r="E49" s="2"/>
      <c r="F49" s="2"/>
      <c r="G49" s="2"/>
      <c r="H49" s="2"/>
    </row>
    <row r="50" spans="1:8" ht="14.25">
      <c r="A50" s="2"/>
      <c r="B50" s="2"/>
      <c r="C50" s="2"/>
      <c r="D50" s="2"/>
      <c r="E50" s="2"/>
      <c r="F50" s="2"/>
      <c r="G50" s="2"/>
      <c r="H50" s="2"/>
    </row>
    <row r="51" spans="1:8" ht="14.25">
      <c r="A51" s="2"/>
      <c r="B51" s="2"/>
      <c r="C51" s="2"/>
      <c r="D51" s="2"/>
      <c r="E51" s="2"/>
      <c r="F51" s="2"/>
      <c r="G51" s="2"/>
      <c r="H51" s="2"/>
    </row>
    <row r="52" spans="1:8" ht="14.25">
      <c r="A52" s="2"/>
      <c r="B52" s="2"/>
      <c r="C52" s="2"/>
      <c r="D52" s="2"/>
      <c r="E52" s="2"/>
      <c r="F52" s="2"/>
      <c r="G52" s="2"/>
      <c r="H52" s="2"/>
    </row>
    <row r="53" spans="1:8" ht="14.25">
      <c r="A53" s="2"/>
      <c r="B53" s="2"/>
      <c r="C53" s="2"/>
      <c r="D53" s="2"/>
      <c r="E53" s="2"/>
      <c r="F53" s="2"/>
      <c r="G53" s="2"/>
      <c r="H53" s="2"/>
    </row>
    <row r="54" spans="1:8" ht="14.25">
      <c r="A54" s="2"/>
      <c r="B54" s="2"/>
      <c r="C54" s="2"/>
      <c r="D54" s="2"/>
      <c r="E54" s="2"/>
      <c r="F54" s="2"/>
      <c r="G54" s="2"/>
      <c r="H54" s="2"/>
    </row>
    <row r="55" spans="1:8" ht="14.25">
      <c r="A55" s="2"/>
      <c r="B55" s="2"/>
      <c r="C55" s="2"/>
      <c r="D55" s="2"/>
      <c r="E55" s="2"/>
      <c r="F55" s="2"/>
      <c r="G55" s="2"/>
      <c r="H55" s="2"/>
    </row>
    <row r="56" spans="1:8" ht="14.25">
      <c r="A56" s="2"/>
      <c r="B56" s="2"/>
      <c r="C56" s="2"/>
      <c r="D56" s="2"/>
      <c r="E56" s="2"/>
      <c r="F56" s="2"/>
      <c r="G56" s="2"/>
      <c r="H56" s="2"/>
    </row>
    <row r="57" spans="1:8" ht="14.25">
      <c r="A57" s="2"/>
      <c r="B57" s="2"/>
      <c r="C57" s="2"/>
      <c r="D57" s="2"/>
      <c r="E57" s="2"/>
      <c r="F57" s="2"/>
      <c r="G57" s="2"/>
      <c r="H57" s="2"/>
    </row>
  </sheetData>
  <mergeCells count="6">
    <mergeCell ref="C2:E2"/>
    <mergeCell ref="A3:B3"/>
    <mergeCell ref="A4:A8"/>
    <mergeCell ref="A9:A19"/>
    <mergeCell ref="A20:A24"/>
    <mergeCell ref="A26:A30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2" orientation="portrait" r:id="rId1"/>
  <headerFooter alignWithMargins="0">
    <oddHeader>&amp;C&amp;"ＭＳ 明朝,太字"&amp;20 11　事故・災害</oddHeader>
    <oddFooter>&amp;C-45-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7EB3A-1B9F-4CC9-B098-9778E22A97FC}">
  <sheetPr>
    <pageSetUpPr fitToPage="1"/>
  </sheetPr>
  <dimension ref="A1:H53"/>
  <sheetViews>
    <sheetView view="pageBreakPreview" topLeftCell="A16" zoomScaleNormal="100" zoomScaleSheetLayoutView="100" workbookViewId="0">
      <selection activeCell="H26" sqref="H26"/>
    </sheetView>
  </sheetViews>
  <sheetFormatPr defaultColWidth="7.5" defaultRowHeight="12"/>
  <cols>
    <col min="1" max="2" width="3" style="3" customWidth="1"/>
    <col min="3" max="3" width="18.125" style="3" customWidth="1"/>
    <col min="4" max="9" width="12.875" style="3" customWidth="1"/>
    <col min="10" max="16384" width="7.5" style="3"/>
  </cols>
  <sheetData>
    <row r="1" spans="1:8" ht="18" customHeight="1">
      <c r="A1" s="19" t="s">
        <v>1271</v>
      </c>
      <c r="B1" s="2"/>
      <c r="C1" s="2"/>
      <c r="D1" s="2"/>
    </row>
    <row r="2" spans="1:8" ht="18" customHeight="1">
      <c r="B2" s="999"/>
      <c r="C2" s="999"/>
      <c r="D2" s="999"/>
      <c r="E2" s="999"/>
      <c r="F2" s="999"/>
      <c r="G2" s="999"/>
      <c r="H2" s="32" t="s">
        <v>1272</v>
      </c>
    </row>
    <row r="3" spans="1:8" ht="14.25" customHeight="1">
      <c r="A3" s="899"/>
      <c r="B3" s="900"/>
      <c r="C3" s="901"/>
      <c r="D3" s="903" t="s">
        <v>1188</v>
      </c>
      <c r="E3" s="903" t="s">
        <v>1189</v>
      </c>
      <c r="F3" s="902" t="s">
        <v>79</v>
      </c>
      <c r="G3" s="903" t="s">
        <v>81</v>
      </c>
      <c r="H3" s="1065" t="s">
        <v>83</v>
      </c>
    </row>
    <row r="4" spans="1:8" ht="14.25" customHeight="1">
      <c r="A4" s="938" t="s">
        <v>1273</v>
      </c>
      <c r="B4" s="951"/>
      <c r="C4" s="1003"/>
      <c r="D4" s="1314">
        <v>3</v>
      </c>
      <c r="E4" s="1314">
        <v>3</v>
      </c>
      <c r="F4" s="1314">
        <v>3</v>
      </c>
      <c r="G4" s="1314">
        <v>3</v>
      </c>
      <c r="H4" s="1315">
        <v>3</v>
      </c>
    </row>
    <row r="5" spans="1:8" ht="14.25" customHeight="1">
      <c r="A5" s="1066" t="s">
        <v>1274</v>
      </c>
      <c r="B5" s="910" t="s">
        <v>466</v>
      </c>
      <c r="C5" s="953"/>
      <c r="D5" s="1098">
        <v>1711</v>
      </c>
      <c r="E5" s="1098">
        <v>1646</v>
      </c>
      <c r="F5" s="1098">
        <v>1626</v>
      </c>
      <c r="G5" s="1098">
        <v>1614</v>
      </c>
      <c r="H5" s="1316">
        <v>1562</v>
      </c>
    </row>
    <row r="6" spans="1:8" ht="14.25" customHeight="1">
      <c r="A6" s="1071"/>
      <c r="B6" s="910" t="s">
        <v>1275</v>
      </c>
      <c r="C6" s="953"/>
      <c r="D6" s="1098">
        <v>288</v>
      </c>
      <c r="E6" s="1098">
        <v>238</v>
      </c>
      <c r="F6" s="1098">
        <v>251</v>
      </c>
      <c r="G6" s="1098">
        <v>240</v>
      </c>
      <c r="H6" s="1316">
        <v>226</v>
      </c>
    </row>
    <row r="7" spans="1:8" ht="14.25" customHeight="1">
      <c r="A7" s="1071"/>
      <c r="B7" s="910" t="s">
        <v>1276</v>
      </c>
      <c r="C7" s="953"/>
      <c r="D7" s="1098">
        <v>259</v>
      </c>
      <c r="E7" s="1098">
        <v>293</v>
      </c>
      <c r="F7" s="1098">
        <v>237</v>
      </c>
      <c r="G7" s="1098">
        <v>254</v>
      </c>
      <c r="H7" s="1316">
        <v>237</v>
      </c>
    </row>
    <row r="8" spans="1:8" ht="14.25" customHeight="1">
      <c r="A8" s="1071"/>
      <c r="B8" s="910" t="s">
        <v>1277</v>
      </c>
      <c r="C8" s="953"/>
      <c r="D8" s="1098">
        <v>276</v>
      </c>
      <c r="E8" s="1098">
        <v>258</v>
      </c>
      <c r="F8" s="1098">
        <v>293</v>
      </c>
      <c r="G8" s="1098">
        <v>241</v>
      </c>
      <c r="H8" s="1316">
        <v>253</v>
      </c>
    </row>
    <row r="9" spans="1:8" ht="14.25" customHeight="1">
      <c r="A9" s="1071"/>
      <c r="B9" s="910" t="s">
        <v>1278</v>
      </c>
      <c r="C9" s="953"/>
      <c r="D9" s="1098">
        <v>267</v>
      </c>
      <c r="E9" s="1098">
        <v>274</v>
      </c>
      <c r="F9" s="1098">
        <v>262</v>
      </c>
      <c r="G9" s="1098">
        <v>295</v>
      </c>
      <c r="H9" s="1316">
        <v>244</v>
      </c>
    </row>
    <row r="10" spans="1:8" ht="14.25" customHeight="1">
      <c r="A10" s="1071"/>
      <c r="B10" s="910" t="s">
        <v>1279</v>
      </c>
      <c r="C10" s="953"/>
      <c r="D10" s="1098">
        <v>275</v>
      </c>
      <c r="E10" s="1098">
        <v>267</v>
      </c>
      <c r="F10" s="1098">
        <v>274</v>
      </c>
      <c r="G10" s="1098">
        <v>266</v>
      </c>
      <c r="H10" s="1316">
        <v>295</v>
      </c>
    </row>
    <row r="11" spans="1:8" ht="14.25" customHeight="1">
      <c r="A11" s="1071"/>
      <c r="B11" s="910" t="s">
        <v>1280</v>
      </c>
      <c r="C11" s="953"/>
      <c r="D11" s="1098">
        <v>308</v>
      </c>
      <c r="E11" s="1098">
        <v>276</v>
      </c>
      <c r="F11" s="1098">
        <v>267</v>
      </c>
      <c r="G11" s="1098">
        <v>274</v>
      </c>
      <c r="H11" s="1316">
        <v>261</v>
      </c>
    </row>
    <row r="12" spans="1:8" ht="14.25" customHeight="1">
      <c r="A12" s="1071"/>
      <c r="B12" s="1317" t="s">
        <v>1281</v>
      </c>
      <c r="C12" s="1318"/>
      <c r="D12" s="1098">
        <v>38</v>
      </c>
      <c r="E12" s="1098">
        <v>40</v>
      </c>
      <c r="F12" s="1098">
        <v>42</v>
      </c>
      <c r="G12" s="1098">
        <v>44</v>
      </c>
      <c r="H12" s="1316">
        <v>46</v>
      </c>
    </row>
    <row r="13" spans="1:8" ht="14.25" customHeight="1">
      <c r="A13" s="1071"/>
      <c r="B13" s="1319" t="s">
        <v>1282</v>
      </c>
      <c r="C13" s="915" t="s">
        <v>1283</v>
      </c>
      <c r="D13" s="1098">
        <v>55</v>
      </c>
      <c r="E13" s="1098">
        <v>63</v>
      </c>
      <c r="F13" s="1098">
        <v>68</v>
      </c>
      <c r="G13" s="1098">
        <v>79</v>
      </c>
      <c r="H13" s="1316">
        <v>79</v>
      </c>
    </row>
    <row r="14" spans="1:8" ht="14.25" customHeight="1">
      <c r="A14" s="1081"/>
      <c r="B14" s="1320"/>
      <c r="C14" s="1047" t="s">
        <v>1284</v>
      </c>
      <c r="D14" s="1108" t="s">
        <v>22</v>
      </c>
      <c r="E14" s="1108">
        <v>1</v>
      </c>
      <c r="F14" s="1108" t="s">
        <v>22</v>
      </c>
      <c r="G14" s="1108">
        <v>2</v>
      </c>
      <c r="H14" s="1321" t="s">
        <v>75</v>
      </c>
    </row>
    <row r="15" spans="1:8" ht="14.25" customHeight="1">
      <c r="A15" s="1066" t="s">
        <v>1285</v>
      </c>
      <c r="B15" s="910" t="s">
        <v>466</v>
      </c>
      <c r="C15" s="953"/>
      <c r="D15" s="1099">
        <v>65</v>
      </c>
      <c r="E15" s="1099">
        <v>64</v>
      </c>
      <c r="F15" s="1099">
        <v>62</v>
      </c>
      <c r="G15" s="1099">
        <v>64</v>
      </c>
      <c r="H15" s="1322">
        <v>63</v>
      </c>
    </row>
    <row r="16" spans="1:8" ht="14.25" customHeight="1">
      <c r="A16" s="1071"/>
      <c r="B16" s="910" t="s">
        <v>1286</v>
      </c>
      <c r="C16" s="953"/>
      <c r="D16" s="1323">
        <v>6</v>
      </c>
      <c r="E16" s="1323">
        <v>7</v>
      </c>
      <c r="F16" s="1323">
        <v>7</v>
      </c>
      <c r="G16" s="1323">
        <v>8</v>
      </c>
      <c r="H16" s="1324">
        <v>9</v>
      </c>
    </row>
    <row r="17" spans="1:8" ht="14.25" customHeight="1">
      <c r="A17" s="1071"/>
      <c r="B17" s="910" t="s">
        <v>1287</v>
      </c>
      <c r="C17" s="953"/>
      <c r="D17" s="1323" t="s">
        <v>22</v>
      </c>
      <c r="E17" s="1323" t="s">
        <v>22</v>
      </c>
      <c r="F17" s="1323" t="s">
        <v>22</v>
      </c>
      <c r="G17" s="1323" t="s">
        <v>75</v>
      </c>
      <c r="H17" s="1324" t="s">
        <v>75</v>
      </c>
    </row>
    <row r="18" spans="1:8" ht="14.25" customHeight="1">
      <c r="A18" s="1071"/>
      <c r="B18" s="910" t="s">
        <v>1288</v>
      </c>
      <c r="C18" s="953"/>
      <c r="D18" s="1323">
        <v>6</v>
      </c>
      <c r="E18" s="1323">
        <v>9</v>
      </c>
      <c r="F18" s="1323">
        <v>5</v>
      </c>
      <c r="G18" s="1323">
        <v>8</v>
      </c>
      <c r="H18" s="1324">
        <v>9</v>
      </c>
    </row>
    <row r="19" spans="1:8" ht="14.25" customHeight="1">
      <c r="A19" s="1071"/>
      <c r="B19" s="910" t="s">
        <v>1289</v>
      </c>
      <c r="C19" s="953"/>
      <c r="D19" s="1323">
        <v>44</v>
      </c>
      <c r="E19" s="1323">
        <v>42</v>
      </c>
      <c r="F19" s="1323">
        <v>39</v>
      </c>
      <c r="G19" s="1323">
        <v>38</v>
      </c>
      <c r="H19" s="1324">
        <v>36</v>
      </c>
    </row>
    <row r="20" spans="1:8" ht="14.25" customHeight="1">
      <c r="A20" s="1071"/>
      <c r="B20" s="910" t="s">
        <v>1290</v>
      </c>
      <c r="C20" s="953"/>
      <c r="D20" s="1323">
        <v>9</v>
      </c>
      <c r="E20" s="1323">
        <v>6</v>
      </c>
      <c r="F20" s="1323">
        <v>11</v>
      </c>
      <c r="G20" s="1323">
        <v>10</v>
      </c>
      <c r="H20" s="1324">
        <v>9</v>
      </c>
    </row>
    <row r="21" spans="1:8" ht="14.25" customHeight="1">
      <c r="A21" s="1071"/>
      <c r="B21" s="910" t="s">
        <v>1291</v>
      </c>
      <c r="C21" s="953"/>
      <c r="D21" s="1323" t="s">
        <v>22</v>
      </c>
      <c r="E21" s="1323" t="s">
        <v>22</v>
      </c>
      <c r="F21" s="1323" t="s">
        <v>22</v>
      </c>
      <c r="G21" s="1323" t="s">
        <v>75</v>
      </c>
      <c r="H21" s="1324" t="s">
        <v>75</v>
      </c>
    </row>
    <row r="22" spans="1:8" ht="14.25" customHeight="1">
      <c r="A22" s="1071"/>
      <c r="B22" s="910" t="s">
        <v>1292</v>
      </c>
      <c r="C22" s="953"/>
      <c r="D22" s="1323" t="s">
        <v>22</v>
      </c>
      <c r="E22" s="1323" t="s">
        <v>22</v>
      </c>
      <c r="F22" s="1323" t="s">
        <v>22</v>
      </c>
      <c r="G22" s="1323" t="s">
        <v>75</v>
      </c>
      <c r="H22" s="1324" t="s">
        <v>75</v>
      </c>
    </row>
    <row r="23" spans="1:8" ht="14.25" customHeight="1">
      <c r="A23" s="1071"/>
      <c r="B23" s="910" t="s">
        <v>1293</v>
      </c>
      <c r="C23" s="953"/>
      <c r="D23" s="1323" t="s">
        <v>22</v>
      </c>
      <c r="E23" s="1323" t="s">
        <v>22</v>
      </c>
      <c r="F23" s="1323" t="s">
        <v>22</v>
      </c>
      <c r="G23" s="1323" t="s">
        <v>75</v>
      </c>
      <c r="H23" s="1324" t="s">
        <v>75</v>
      </c>
    </row>
    <row r="24" spans="1:8" ht="14.25" customHeight="1">
      <c r="A24" s="1081"/>
      <c r="B24" s="1002" t="s">
        <v>1294</v>
      </c>
      <c r="C24" s="1003"/>
      <c r="D24" s="1108">
        <v>6</v>
      </c>
      <c r="E24" s="1108">
        <v>7</v>
      </c>
      <c r="F24" s="1108">
        <v>7</v>
      </c>
      <c r="G24" s="1108">
        <v>8</v>
      </c>
      <c r="H24" s="1321">
        <v>9</v>
      </c>
    </row>
    <row r="25" spans="1:8" ht="14.25" customHeight="1">
      <c r="A25" s="1325" t="s">
        <v>1295</v>
      </c>
      <c r="B25" s="1326"/>
      <c r="C25" s="1327"/>
      <c r="D25" s="1107">
        <v>100</v>
      </c>
      <c r="E25" s="1107">
        <v>102</v>
      </c>
      <c r="F25" s="1107">
        <v>97</v>
      </c>
      <c r="G25" s="1107">
        <v>97</v>
      </c>
      <c r="H25" s="1328">
        <v>96</v>
      </c>
    </row>
    <row r="26" spans="1:8" ht="14.25" customHeight="1">
      <c r="A26" s="938" t="s">
        <v>1296</v>
      </c>
      <c r="B26" s="951"/>
      <c r="C26" s="1003"/>
      <c r="D26" s="1314">
        <v>10</v>
      </c>
      <c r="E26" s="1314">
        <v>9</v>
      </c>
      <c r="F26" s="1314">
        <v>9</v>
      </c>
      <c r="G26" s="1314">
        <v>7</v>
      </c>
      <c r="H26" s="1315">
        <v>8</v>
      </c>
    </row>
    <row r="27" spans="1:8" ht="18" customHeight="1">
      <c r="A27" s="3" t="s">
        <v>1297</v>
      </c>
      <c r="B27" s="2"/>
      <c r="C27" s="2"/>
      <c r="D27" s="2"/>
      <c r="E27" s="48"/>
      <c r="H27" s="1329"/>
    </row>
    <row r="28" spans="1:8" ht="18" customHeight="1">
      <c r="A28" s="2"/>
      <c r="B28" s="2"/>
      <c r="C28" s="2"/>
      <c r="D28" s="2"/>
      <c r="H28" s="1329"/>
    </row>
    <row r="29" spans="1:8" ht="18" customHeight="1">
      <c r="A29" s="19" t="s">
        <v>1298</v>
      </c>
      <c r="B29" s="2"/>
      <c r="C29" s="2"/>
      <c r="D29" s="2"/>
      <c r="H29" s="1329"/>
    </row>
    <row r="30" spans="1:8" ht="18" customHeight="1">
      <c r="B30" s="14"/>
      <c r="C30" s="14"/>
      <c r="D30" s="14"/>
      <c r="E30" s="14"/>
      <c r="F30" s="14"/>
      <c r="G30" s="14"/>
      <c r="H30" s="1330" t="s">
        <v>1299</v>
      </c>
    </row>
    <row r="31" spans="1:8" ht="14.25" customHeight="1">
      <c r="A31" s="1331"/>
      <c r="B31" s="1332"/>
      <c r="C31" s="1333"/>
      <c r="D31" s="903" t="s">
        <v>1188</v>
      </c>
      <c r="E31" s="903" t="s">
        <v>1189</v>
      </c>
      <c r="F31" s="903" t="s">
        <v>79</v>
      </c>
      <c r="G31" s="903" t="s">
        <v>81</v>
      </c>
      <c r="H31" s="1065" t="s">
        <v>83</v>
      </c>
    </row>
    <row r="32" spans="1:8" ht="15" customHeight="1">
      <c r="A32" s="938" t="s">
        <v>1273</v>
      </c>
      <c r="B32" s="951"/>
      <c r="C32" s="1003"/>
      <c r="D32" s="187">
        <v>2</v>
      </c>
      <c r="E32" s="187">
        <v>2</v>
      </c>
      <c r="F32" s="187">
        <v>2</v>
      </c>
      <c r="G32" s="187">
        <v>2</v>
      </c>
      <c r="H32" s="1166">
        <v>2</v>
      </c>
    </row>
    <row r="33" spans="1:8" ht="14.25" customHeight="1">
      <c r="A33" s="1066" t="s">
        <v>1300</v>
      </c>
      <c r="B33" s="910" t="s">
        <v>466</v>
      </c>
      <c r="C33" s="953"/>
      <c r="D33" s="1098">
        <v>867</v>
      </c>
      <c r="E33" s="1098">
        <v>889</v>
      </c>
      <c r="F33" s="1098">
        <v>872</v>
      </c>
      <c r="G33" s="1098">
        <v>861</v>
      </c>
      <c r="H33" s="1316">
        <v>827</v>
      </c>
    </row>
    <row r="34" spans="1:8" ht="14.25" customHeight="1">
      <c r="A34" s="1071"/>
      <c r="B34" s="910" t="s">
        <v>1275</v>
      </c>
      <c r="C34" s="953"/>
      <c r="D34" s="1098">
        <v>286</v>
      </c>
      <c r="E34" s="1098">
        <v>302</v>
      </c>
      <c r="F34" s="1098">
        <v>266</v>
      </c>
      <c r="G34" s="1098">
        <v>263</v>
      </c>
      <c r="H34" s="1316">
        <v>262</v>
      </c>
    </row>
    <row r="35" spans="1:8" ht="14.25" customHeight="1">
      <c r="A35" s="1071"/>
      <c r="B35" s="910" t="s">
        <v>1276</v>
      </c>
      <c r="C35" s="953"/>
      <c r="D35" s="1098">
        <v>287</v>
      </c>
      <c r="E35" s="1098">
        <v>285</v>
      </c>
      <c r="F35" s="1098">
        <v>307</v>
      </c>
      <c r="G35" s="1098">
        <v>269</v>
      </c>
      <c r="H35" s="1316">
        <v>265</v>
      </c>
    </row>
    <row r="36" spans="1:8" ht="14.25" customHeight="1">
      <c r="A36" s="1071"/>
      <c r="B36" s="910" t="s">
        <v>1301</v>
      </c>
      <c r="C36" s="953"/>
      <c r="D36" s="1098">
        <v>286</v>
      </c>
      <c r="E36" s="1098">
        <v>290</v>
      </c>
      <c r="F36" s="1098">
        <v>286</v>
      </c>
      <c r="G36" s="1098">
        <v>309</v>
      </c>
      <c r="H36" s="1316">
        <v>271</v>
      </c>
    </row>
    <row r="37" spans="1:8" ht="13.5" customHeight="1">
      <c r="A37" s="1071"/>
      <c r="B37" s="1334" t="s">
        <v>1281</v>
      </c>
      <c r="C37" s="1335"/>
      <c r="D37" s="1098">
        <v>8</v>
      </c>
      <c r="E37" s="1098">
        <v>12</v>
      </c>
      <c r="F37" s="1098">
        <v>13</v>
      </c>
      <c r="G37" s="1098">
        <v>20</v>
      </c>
      <c r="H37" s="1316">
        <v>29</v>
      </c>
    </row>
    <row r="38" spans="1:8" ht="13.5" customHeight="1">
      <c r="A38" s="1071"/>
      <c r="B38" s="1319" t="s">
        <v>1282</v>
      </c>
      <c r="C38" s="913" t="s">
        <v>1283</v>
      </c>
      <c r="D38" s="1006">
        <v>27</v>
      </c>
      <c r="E38" s="1006">
        <v>38</v>
      </c>
      <c r="F38" s="1006">
        <v>41</v>
      </c>
      <c r="G38" s="1006">
        <v>45</v>
      </c>
      <c r="H38" s="1158">
        <v>48</v>
      </c>
    </row>
    <row r="39" spans="1:8" ht="14.25" customHeight="1">
      <c r="A39" s="1081"/>
      <c r="B39" s="1320"/>
      <c r="C39" s="1047" t="s">
        <v>1284</v>
      </c>
      <c r="D39" s="1039">
        <v>1</v>
      </c>
      <c r="E39" s="1039">
        <v>1</v>
      </c>
      <c r="F39" s="1039">
        <v>1</v>
      </c>
      <c r="G39" s="1039" t="s">
        <v>75</v>
      </c>
      <c r="H39" s="1161" t="s">
        <v>75</v>
      </c>
    </row>
    <row r="40" spans="1:8" ht="14.25" customHeight="1">
      <c r="A40" s="1066" t="s">
        <v>1285</v>
      </c>
      <c r="B40" s="910" t="s">
        <v>466</v>
      </c>
      <c r="C40" s="953"/>
      <c r="D40" s="1305">
        <v>29</v>
      </c>
      <c r="E40" s="1305">
        <v>30</v>
      </c>
      <c r="F40" s="1305">
        <v>30</v>
      </c>
      <c r="G40" s="1305">
        <v>29</v>
      </c>
      <c r="H40" s="1307">
        <v>30</v>
      </c>
    </row>
    <row r="41" spans="1:8" ht="14.25">
      <c r="A41" s="1071"/>
      <c r="B41" s="910" t="s">
        <v>1286</v>
      </c>
      <c r="C41" s="953"/>
      <c r="D41" s="485">
        <v>2</v>
      </c>
      <c r="E41" s="485">
        <v>3</v>
      </c>
      <c r="F41" s="485">
        <v>3</v>
      </c>
      <c r="G41" s="485">
        <v>3</v>
      </c>
      <c r="H41" s="1159">
        <v>5</v>
      </c>
    </row>
    <row r="42" spans="1:8" ht="14.25" customHeight="1">
      <c r="A42" s="1071"/>
      <c r="B42" s="910" t="s">
        <v>1287</v>
      </c>
      <c r="C42" s="953"/>
      <c r="D42" s="1323" t="s">
        <v>22</v>
      </c>
      <c r="E42" s="1323" t="s">
        <v>22</v>
      </c>
      <c r="F42" s="1323" t="s">
        <v>22</v>
      </c>
      <c r="G42" s="1323" t="s">
        <v>75</v>
      </c>
      <c r="H42" s="1324" t="s">
        <v>75</v>
      </c>
    </row>
    <row r="43" spans="1:8" ht="14.25" customHeight="1">
      <c r="A43" s="1071"/>
      <c r="B43" s="910" t="s">
        <v>1288</v>
      </c>
      <c r="C43" s="953"/>
      <c r="D43" s="1323" t="s">
        <v>22</v>
      </c>
      <c r="E43" s="1323" t="s">
        <v>22</v>
      </c>
      <c r="F43" s="1323" t="s">
        <v>22</v>
      </c>
      <c r="G43" s="1323" t="s">
        <v>75</v>
      </c>
      <c r="H43" s="1324" t="s">
        <v>75</v>
      </c>
    </row>
    <row r="44" spans="1:8" ht="13.5" customHeight="1">
      <c r="A44" s="1071"/>
      <c r="B44" s="910" t="s">
        <v>1289</v>
      </c>
      <c r="C44" s="953"/>
      <c r="D44" s="1323" t="s">
        <v>22</v>
      </c>
      <c r="E44" s="1323">
        <v>1</v>
      </c>
      <c r="F44" s="1323">
        <v>11</v>
      </c>
      <c r="G44" s="1323">
        <v>5</v>
      </c>
      <c r="H44" s="1324">
        <v>6</v>
      </c>
    </row>
    <row r="45" spans="1:8" ht="12.75" customHeight="1">
      <c r="A45" s="1071"/>
      <c r="B45" s="910" t="s">
        <v>1290</v>
      </c>
      <c r="C45" s="953"/>
      <c r="D45" s="485">
        <v>27</v>
      </c>
      <c r="E45" s="485">
        <v>26</v>
      </c>
      <c r="F45" s="485">
        <v>16</v>
      </c>
      <c r="G45" s="485">
        <v>21</v>
      </c>
      <c r="H45" s="1159">
        <v>19</v>
      </c>
    </row>
    <row r="46" spans="1:8" ht="14.25" customHeight="1">
      <c r="A46" s="1071"/>
      <c r="B46" s="910" t="s">
        <v>1291</v>
      </c>
      <c r="C46" s="953"/>
      <c r="D46" s="485" t="s">
        <v>22</v>
      </c>
      <c r="E46" s="485" t="s">
        <v>22</v>
      </c>
      <c r="F46" s="485" t="s">
        <v>22</v>
      </c>
      <c r="G46" s="485" t="s">
        <v>75</v>
      </c>
      <c r="H46" s="1162" t="s">
        <v>75</v>
      </c>
    </row>
    <row r="47" spans="1:8" ht="13.5" customHeight="1">
      <c r="A47" s="1071"/>
      <c r="B47" s="910" t="s">
        <v>1292</v>
      </c>
      <c r="C47" s="953"/>
      <c r="D47" s="1323" t="s">
        <v>22</v>
      </c>
      <c r="E47" s="1323" t="s">
        <v>22</v>
      </c>
      <c r="F47" s="1323" t="s">
        <v>22</v>
      </c>
      <c r="G47" s="1323" t="s">
        <v>75</v>
      </c>
      <c r="H47" s="1324" t="s">
        <v>75</v>
      </c>
    </row>
    <row r="48" spans="1:8" ht="13.5" customHeight="1">
      <c r="A48" s="1071"/>
      <c r="B48" s="910" t="s">
        <v>1293</v>
      </c>
      <c r="C48" s="953"/>
      <c r="D48" s="1323" t="s">
        <v>22</v>
      </c>
      <c r="E48" s="1323" t="s">
        <v>22</v>
      </c>
      <c r="F48" s="1323" t="s">
        <v>22</v>
      </c>
      <c r="G48" s="1323" t="s">
        <v>75</v>
      </c>
      <c r="H48" s="1324" t="s">
        <v>75</v>
      </c>
    </row>
    <row r="49" spans="1:8" ht="13.5" customHeight="1">
      <c r="A49" s="1081"/>
      <c r="B49" s="1002" t="s">
        <v>1294</v>
      </c>
      <c r="C49" s="1003"/>
      <c r="D49" s="1336">
        <v>2</v>
      </c>
      <c r="E49" s="1336">
        <v>3</v>
      </c>
      <c r="F49" s="1336">
        <v>3</v>
      </c>
      <c r="G49" s="1336">
        <v>3</v>
      </c>
      <c r="H49" s="1337">
        <v>5</v>
      </c>
    </row>
    <row r="50" spans="1:8" ht="13.5" customHeight="1">
      <c r="A50" s="1325" t="s">
        <v>1295</v>
      </c>
      <c r="B50" s="1326"/>
      <c r="C50" s="1327"/>
      <c r="D50" s="1107">
        <v>59</v>
      </c>
      <c r="E50" s="1107">
        <v>57</v>
      </c>
      <c r="F50" s="1107">
        <v>60</v>
      </c>
      <c r="G50" s="1107">
        <v>59</v>
      </c>
      <c r="H50" s="1328">
        <v>62</v>
      </c>
    </row>
    <row r="51" spans="1:8" ht="13.5" customHeight="1">
      <c r="A51" s="938" t="s">
        <v>1296</v>
      </c>
      <c r="B51" s="951"/>
      <c r="C51" s="1003"/>
      <c r="D51" s="1107">
        <v>6</v>
      </c>
      <c r="E51" s="1107">
        <v>7</v>
      </c>
      <c r="F51" s="1107">
        <v>7</v>
      </c>
      <c r="G51" s="1107">
        <v>8</v>
      </c>
      <c r="H51" s="1328">
        <v>6</v>
      </c>
    </row>
    <row r="52" spans="1:8" ht="18" customHeight="1">
      <c r="A52" s="3" t="s">
        <v>1297</v>
      </c>
      <c r="B52" s="2"/>
      <c r="C52" s="2"/>
      <c r="D52" s="2"/>
    </row>
    <row r="53" spans="1:8" ht="14.25">
      <c r="A53" s="2"/>
      <c r="B53" s="2"/>
      <c r="C53" s="2"/>
      <c r="D53" s="2"/>
    </row>
  </sheetData>
  <mergeCells count="12">
    <mergeCell ref="A31:C31"/>
    <mergeCell ref="A33:A39"/>
    <mergeCell ref="B37:C37"/>
    <mergeCell ref="B38:B39"/>
    <mergeCell ref="A40:A49"/>
    <mergeCell ref="A50:C50"/>
    <mergeCell ref="A3:C3"/>
    <mergeCell ref="A5:A14"/>
    <mergeCell ref="B12:C12"/>
    <mergeCell ref="B13:B14"/>
    <mergeCell ref="A15:A24"/>
    <mergeCell ref="A25:C25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4" orientation="portrait" r:id="rId1"/>
  <headerFooter alignWithMargins="0">
    <oddHeader>&amp;C&amp;"ＭＳ 明朝,太字"&amp;20 12　教　　育</oddHeader>
    <oddFooter>&amp;C-46-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5C9E6-1DF0-4F21-BBD8-772A17D918CF}">
  <sheetPr>
    <pageSetUpPr fitToPage="1"/>
  </sheetPr>
  <dimension ref="A1:G25"/>
  <sheetViews>
    <sheetView view="pageBreakPreview" zoomScale="80" zoomScaleNormal="100" zoomScaleSheetLayoutView="80" workbookViewId="0">
      <selection activeCell="H26" sqref="H26"/>
    </sheetView>
  </sheetViews>
  <sheetFormatPr defaultColWidth="7.5" defaultRowHeight="12"/>
  <cols>
    <col min="1" max="1" width="5.375" style="3" customWidth="1"/>
    <col min="2" max="2" width="23.125" style="3" customWidth="1"/>
    <col min="3" max="8" width="12" style="3" customWidth="1"/>
    <col min="9" max="16384" width="7.5" style="3"/>
  </cols>
  <sheetData>
    <row r="1" spans="1:7" ht="18" customHeight="1">
      <c r="A1" s="19" t="s">
        <v>1302</v>
      </c>
      <c r="B1" s="2"/>
      <c r="C1" s="2"/>
      <c r="D1" s="2"/>
      <c r="E1" s="2"/>
      <c r="F1" s="2"/>
      <c r="G1" s="2"/>
    </row>
    <row r="2" spans="1:7" ht="18" customHeight="1">
      <c r="B2" s="999"/>
      <c r="C2" s="999"/>
      <c r="D2" s="999"/>
      <c r="E2" s="999"/>
      <c r="F2" s="999"/>
      <c r="G2" s="32" t="s">
        <v>1272</v>
      </c>
    </row>
    <row r="3" spans="1:7" ht="18" customHeight="1">
      <c r="A3" s="91"/>
      <c r="B3" s="92"/>
      <c r="C3" s="6" t="s">
        <v>428</v>
      </c>
      <c r="D3" s="6" t="s">
        <v>429</v>
      </c>
      <c r="E3" s="6" t="s">
        <v>431</v>
      </c>
      <c r="F3" s="6" t="s">
        <v>432</v>
      </c>
      <c r="G3" s="57" t="s">
        <v>433</v>
      </c>
    </row>
    <row r="4" spans="1:7" ht="18" customHeight="1">
      <c r="A4" s="41" t="s">
        <v>1303</v>
      </c>
      <c r="B4" s="42"/>
      <c r="C4" s="187">
        <v>4</v>
      </c>
      <c r="D4" s="187">
        <v>4</v>
      </c>
      <c r="E4" s="187">
        <v>4</v>
      </c>
      <c r="F4" s="187">
        <v>4</v>
      </c>
      <c r="G4" s="1166">
        <v>4</v>
      </c>
    </row>
    <row r="5" spans="1:7" ht="22.5" customHeight="1">
      <c r="A5" s="1338" t="s">
        <v>1304</v>
      </c>
      <c r="B5" s="10" t="s">
        <v>466</v>
      </c>
      <c r="C5" s="960">
        <v>327</v>
      </c>
      <c r="D5" s="960">
        <v>304</v>
      </c>
      <c r="E5" s="960">
        <v>298</v>
      </c>
      <c r="F5" s="960">
        <v>280</v>
      </c>
      <c r="G5" s="1148">
        <v>265</v>
      </c>
    </row>
    <row r="6" spans="1:7" ht="22.5" customHeight="1">
      <c r="A6" s="1339"/>
      <c r="B6" s="10" t="s">
        <v>1305</v>
      </c>
      <c r="C6" s="911">
        <v>94</v>
      </c>
      <c r="D6" s="911">
        <v>93</v>
      </c>
      <c r="E6" s="911">
        <v>92</v>
      </c>
      <c r="F6" s="911">
        <v>88</v>
      </c>
      <c r="G6" s="1250">
        <v>78</v>
      </c>
    </row>
    <row r="7" spans="1:7" ht="22.5" customHeight="1">
      <c r="A7" s="1339"/>
      <c r="B7" s="10" t="s">
        <v>1306</v>
      </c>
      <c r="C7" s="911">
        <v>110</v>
      </c>
      <c r="D7" s="911">
        <v>100</v>
      </c>
      <c r="E7" s="911">
        <v>96</v>
      </c>
      <c r="F7" s="911">
        <v>93</v>
      </c>
      <c r="G7" s="1250">
        <v>91</v>
      </c>
    </row>
    <row r="8" spans="1:7" ht="22.5" customHeight="1">
      <c r="A8" s="1340"/>
      <c r="B8" s="1341" t="s">
        <v>1307</v>
      </c>
      <c r="C8" s="187">
        <v>123</v>
      </c>
      <c r="D8" s="187">
        <v>111</v>
      </c>
      <c r="E8" s="187">
        <v>110</v>
      </c>
      <c r="F8" s="187">
        <v>99</v>
      </c>
      <c r="G8" s="1166">
        <v>96</v>
      </c>
    </row>
    <row r="9" spans="1:7" ht="18" customHeight="1">
      <c r="A9" s="41" t="s">
        <v>1308</v>
      </c>
      <c r="B9" s="42"/>
      <c r="C9" s="187">
        <v>15</v>
      </c>
      <c r="D9" s="187">
        <v>17</v>
      </c>
      <c r="E9" s="187">
        <v>17</v>
      </c>
      <c r="F9" s="187">
        <v>19</v>
      </c>
      <c r="G9" s="1166">
        <v>18</v>
      </c>
    </row>
    <row r="10" spans="1:7" ht="18" customHeight="1">
      <c r="A10" s="41" t="s">
        <v>1309</v>
      </c>
      <c r="B10" s="42"/>
      <c r="C10" s="187">
        <v>40</v>
      </c>
      <c r="D10" s="187">
        <v>22</v>
      </c>
      <c r="E10" s="187">
        <v>20</v>
      </c>
      <c r="F10" s="187">
        <v>21</v>
      </c>
      <c r="G10" s="1166">
        <v>20</v>
      </c>
    </row>
    <row r="11" spans="1:7" ht="18" customHeight="1">
      <c r="A11" s="41" t="s">
        <v>1310</v>
      </c>
      <c r="B11" s="42"/>
      <c r="C11" s="504">
        <v>4</v>
      </c>
      <c r="D11" s="504" t="s">
        <v>22</v>
      </c>
      <c r="E11" s="504">
        <v>1</v>
      </c>
      <c r="F11" s="504">
        <v>1</v>
      </c>
      <c r="G11" s="1297">
        <v>2</v>
      </c>
    </row>
    <row r="12" spans="1:7" ht="14.25" customHeight="1">
      <c r="A12" s="3" t="s">
        <v>1297</v>
      </c>
      <c r="B12" s="2"/>
      <c r="C12" s="2"/>
      <c r="D12" s="2"/>
      <c r="E12" s="2"/>
      <c r="F12" s="2"/>
      <c r="G12" s="1164"/>
    </row>
    <row r="13" spans="1:7" ht="13.5" customHeight="1">
      <c r="A13" s="2"/>
      <c r="B13" s="2"/>
      <c r="C13" s="2"/>
      <c r="D13" s="2"/>
      <c r="E13" s="2"/>
      <c r="F13" s="2"/>
      <c r="G13" s="1164"/>
    </row>
    <row r="14" spans="1:7" ht="13.5" customHeight="1">
      <c r="A14" s="19" t="s">
        <v>1311</v>
      </c>
      <c r="B14" s="2"/>
      <c r="C14" s="2"/>
      <c r="D14" s="2"/>
      <c r="E14" s="2"/>
      <c r="F14" s="2"/>
      <c r="G14" s="1164"/>
    </row>
    <row r="15" spans="1:7" ht="18" customHeight="1">
      <c r="B15" s="999"/>
      <c r="C15" s="999"/>
      <c r="D15" s="999"/>
      <c r="E15" s="999"/>
      <c r="F15" s="999"/>
      <c r="G15" s="1165" t="s">
        <v>1272</v>
      </c>
    </row>
    <row r="16" spans="1:7" ht="18" customHeight="1">
      <c r="A16" s="91"/>
      <c r="B16" s="92"/>
      <c r="C16" s="6" t="s">
        <v>428</v>
      </c>
      <c r="D16" s="6" t="s">
        <v>429</v>
      </c>
      <c r="E16" s="6" t="s">
        <v>431</v>
      </c>
      <c r="F16" s="6" t="s">
        <v>432</v>
      </c>
      <c r="G16" s="57" t="s">
        <v>433</v>
      </c>
    </row>
    <row r="17" spans="1:7" ht="18.75" customHeight="1">
      <c r="A17" s="1342" t="s">
        <v>1312</v>
      </c>
      <c r="B17" s="1343"/>
      <c r="C17" s="960">
        <v>299</v>
      </c>
      <c r="D17" s="960">
        <v>291</v>
      </c>
      <c r="E17" s="960">
        <v>293</v>
      </c>
      <c r="F17" s="960">
        <v>289</v>
      </c>
      <c r="G17" s="1148">
        <v>315</v>
      </c>
    </row>
    <row r="18" spans="1:7" ht="18.75" customHeight="1">
      <c r="A18" s="33" t="s">
        <v>1313</v>
      </c>
      <c r="B18" s="34"/>
      <c r="C18" s="911">
        <v>294</v>
      </c>
      <c r="D18" s="911">
        <v>289</v>
      </c>
      <c r="E18" s="911">
        <v>286</v>
      </c>
      <c r="F18" s="911">
        <v>286</v>
      </c>
      <c r="G18" s="1250">
        <v>306</v>
      </c>
    </row>
    <row r="19" spans="1:7" ht="18.75" customHeight="1">
      <c r="A19" s="33" t="s">
        <v>1314</v>
      </c>
      <c r="B19" s="34"/>
      <c r="C19" s="485" t="s">
        <v>22</v>
      </c>
      <c r="D19" s="485" t="s">
        <v>22</v>
      </c>
      <c r="E19" s="485" t="s">
        <v>22</v>
      </c>
      <c r="F19" s="485" t="s">
        <v>75</v>
      </c>
      <c r="G19" s="1159">
        <v>1</v>
      </c>
    </row>
    <row r="20" spans="1:7" ht="18.75" customHeight="1">
      <c r="A20" s="33" t="s">
        <v>1315</v>
      </c>
      <c r="B20" s="34"/>
      <c r="C20" s="1006">
        <v>1</v>
      </c>
      <c r="D20" s="1006" t="s">
        <v>22</v>
      </c>
      <c r="E20" s="1006">
        <v>1</v>
      </c>
      <c r="F20" s="1006" t="s">
        <v>75</v>
      </c>
      <c r="G20" s="1158">
        <v>1</v>
      </c>
    </row>
    <row r="21" spans="1:7" ht="18.75" customHeight="1">
      <c r="A21" s="33" t="s">
        <v>1316</v>
      </c>
      <c r="B21" s="34"/>
      <c r="C21" s="1189">
        <v>4</v>
      </c>
      <c r="D21" s="1189">
        <v>2</v>
      </c>
      <c r="E21" s="1189">
        <v>6</v>
      </c>
      <c r="F21" s="1189">
        <v>3</v>
      </c>
      <c r="G21" s="1344">
        <v>7</v>
      </c>
    </row>
    <row r="22" spans="1:7" ht="18.75" customHeight="1">
      <c r="A22" s="33" t="s">
        <v>1317</v>
      </c>
      <c r="B22" s="34"/>
      <c r="C22" s="1345">
        <v>98.3</v>
      </c>
      <c r="D22" s="1345">
        <v>99.3</v>
      </c>
      <c r="E22" s="1345">
        <v>97.6</v>
      </c>
      <c r="F22" s="1345">
        <v>99</v>
      </c>
      <c r="G22" s="1346">
        <v>97.1</v>
      </c>
    </row>
    <row r="23" spans="1:7" ht="18.75" customHeight="1">
      <c r="A23" s="41" t="s">
        <v>1318</v>
      </c>
      <c r="B23" s="42"/>
      <c r="C23" s="1347">
        <v>0.3</v>
      </c>
      <c r="D23" s="1347" t="s">
        <v>22</v>
      </c>
      <c r="E23" s="1347">
        <v>0.3</v>
      </c>
      <c r="F23" s="1347" t="s">
        <v>75</v>
      </c>
      <c r="G23" s="1348">
        <v>0.3</v>
      </c>
    </row>
    <row r="24" spans="1:7" ht="18" customHeight="1">
      <c r="A24" s="3" t="s">
        <v>1319</v>
      </c>
      <c r="B24" s="2"/>
      <c r="C24" s="2"/>
      <c r="D24" s="49"/>
      <c r="G24" s="1329"/>
    </row>
    <row r="25" spans="1:7" ht="14.25">
      <c r="A25" s="2"/>
      <c r="B25" s="2"/>
      <c r="C25" s="2"/>
      <c r="D25" s="2"/>
      <c r="E25" s="2"/>
      <c r="F25" s="2"/>
      <c r="G25" s="2"/>
    </row>
  </sheetData>
  <mergeCells count="4">
    <mergeCell ref="A3:B3"/>
    <mergeCell ref="A5:A8"/>
    <mergeCell ref="A16:B16"/>
    <mergeCell ref="A17:B17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4" orientation="portrait" r:id="rId1"/>
  <headerFooter alignWithMargins="0">
    <oddHeader>&amp;C&amp;"ＭＳ 明朝,太字"&amp;20 12　教　　育</oddHeader>
    <oddFooter>&amp;C-47-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78D09-9F40-434D-9D10-226DD7ACBA4A}">
  <sheetPr>
    <pageSetUpPr fitToPage="1"/>
  </sheetPr>
  <dimension ref="A1:G52"/>
  <sheetViews>
    <sheetView view="pageBreakPreview" topLeftCell="A28" zoomScaleNormal="100" zoomScaleSheetLayoutView="100" workbookViewId="0">
      <selection activeCell="F41" sqref="F41"/>
    </sheetView>
  </sheetViews>
  <sheetFormatPr defaultColWidth="6.625" defaultRowHeight="12"/>
  <cols>
    <col min="1" max="1" width="29.75" style="3" customWidth="1"/>
    <col min="2" max="2" width="12" style="3" customWidth="1"/>
    <col min="3" max="5" width="12" style="1377" customWidth="1"/>
    <col min="6" max="8" width="12" style="3" customWidth="1"/>
    <col min="9" max="16384" width="6.625" style="3"/>
  </cols>
  <sheetData>
    <row r="1" spans="1:7" ht="15.75" customHeight="1">
      <c r="A1" s="19" t="s">
        <v>1320</v>
      </c>
      <c r="B1" s="2"/>
      <c r="C1" s="1349"/>
      <c r="D1" s="1350"/>
      <c r="E1" s="1350"/>
    </row>
    <row r="2" spans="1:7" ht="13.5" customHeight="1">
      <c r="A2" s="100"/>
      <c r="B2" s="100"/>
      <c r="C2" s="1351"/>
      <c r="D2" s="1351"/>
      <c r="E2" s="1351"/>
      <c r="F2" s="1352" t="s">
        <v>1321</v>
      </c>
      <c r="G2" s="1352"/>
    </row>
    <row r="3" spans="1:7" ht="15" customHeight="1">
      <c r="A3" s="1353"/>
      <c r="B3" s="1354" t="s">
        <v>428</v>
      </c>
      <c r="C3" s="1354" t="s">
        <v>72</v>
      </c>
      <c r="D3" s="1354" t="s">
        <v>79</v>
      </c>
      <c r="E3" s="1354" t="s">
        <v>81</v>
      </c>
      <c r="F3" s="1065" t="s">
        <v>83</v>
      </c>
      <c r="G3" s="949"/>
    </row>
    <row r="4" spans="1:7" ht="15" customHeight="1">
      <c r="A4" s="1355" t="s">
        <v>1322</v>
      </c>
      <c r="B4" s="1356">
        <v>14463888</v>
      </c>
      <c r="C4" s="1356">
        <v>12105775</v>
      </c>
      <c r="D4" s="1356">
        <v>12138151</v>
      </c>
      <c r="E4" s="1356">
        <v>12015200</v>
      </c>
      <c r="F4" s="1148">
        <v>12732293</v>
      </c>
      <c r="G4" s="944"/>
    </row>
    <row r="5" spans="1:7" ht="15" customHeight="1">
      <c r="A5" s="1355" t="s">
        <v>1323</v>
      </c>
      <c r="B5" s="1357">
        <v>14105866</v>
      </c>
      <c r="C5" s="1357">
        <v>11222206</v>
      </c>
      <c r="D5" s="1357">
        <v>11574329</v>
      </c>
      <c r="E5" s="1357">
        <v>11619192</v>
      </c>
      <c r="F5" s="1263">
        <v>12371797</v>
      </c>
      <c r="G5" s="1358"/>
    </row>
    <row r="6" spans="1:7" ht="15" customHeight="1">
      <c r="A6" s="1355" t="s">
        <v>1324</v>
      </c>
      <c r="B6" s="1357">
        <v>358022</v>
      </c>
      <c r="C6" s="1357">
        <v>883569</v>
      </c>
      <c r="D6" s="1357">
        <v>563822</v>
      </c>
      <c r="E6" s="1357">
        <v>396008</v>
      </c>
      <c r="F6" s="1263">
        <v>360496</v>
      </c>
      <c r="G6" s="1358"/>
    </row>
    <row r="7" spans="1:7" ht="15" customHeight="1">
      <c r="A7" s="1355" t="s">
        <v>1325</v>
      </c>
      <c r="B7" s="1357">
        <v>15987</v>
      </c>
      <c r="C7" s="1357">
        <v>16137</v>
      </c>
      <c r="D7" s="1357">
        <v>32496</v>
      </c>
      <c r="E7" s="1357">
        <v>14867</v>
      </c>
      <c r="F7" s="1263">
        <v>13947</v>
      </c>
      <c r="G7" s="1358"/>
    </row>
    <row r="8" spans="1:7" ht="15" customHeight="1">
      <c r="A8" s="1355" t="s">
        <v>1326</v>
      </c>
      <c r="B8" s="1357">
        <v>342035</v>
      </c>
      <c r="C8" s="1357">
        <v>867432</v>
      </c>
      <c r="D8" s="1357">
        <v>531326</v>
      </c>
      <c r="E8" s="1357">
        <v>381141</v>
      </c>
      <c r="F8" s="1263">
        <v>346549</v>
      </c>
      <c r="G8" s="1358"/>
    </row>
    <row r="9" spans="1:7" ht="15" customHeight="1">
      <c r="A9" s="1355" t="s">
        <v>1327</v>
      </c>
      <c r="B9" s="1359">
        <v>36931</v>
      </c>
      <c r="C9" s="1359">
        <v>525397</v>
      </c>
      <c r="D9" s="1359" t="s">
        <v>1328</v>
      </c>
      <c r="E9" s="1359" t="s">
        <v>1329</v>
      </c>
      <c r="F9" s="1316" t="s">
        <v>1330</v>
      </c>
      <c r="G9" s="1360"/>
    </row>
    <row r="10" spans="1:7" ht="15" customHeight="1">
      <c r="A10" s="1355" t="s">
        <v>1331</v>
      </c>
      <c r="B10" s="1357">
        <v>161000</v>
      </c>
      <c r="C10" s="1357">
        <v>219511</v>
      </c>
      <c r="D10" s="1357">
        <v>553362</v>
      </c>
      <c r="E10" s="1357">
        <v>302554</v>
      </c>
      <c r="F10" s="1263">
        <v>200080</v>
      </c>
      <c r="G10" s="1358"/>
    </row>
    <row r="11" spans="1:7" ht="15" customHeight="1">
      <c r="A11" s="1355" t="s">
        <v>1332</v>
      </c>
      <c r="B11" s="1359" t="s">
        <v>22</v>
      </c>
      <c r="C11" s="1359" t="s">
        <v>22</v>
      </c>
      <c r="D11" s="1359" t="s">
        <v>22</v>
      </c>
      <c r="E11" s="1359" t="s">
        <v>75</v>
      </c>
      <c r="F11" s="1316" t="s">
        <v>75</v>
      </c>
      <c r="G11" s="1360"/>
    </row>
    <row r="12" spans="1:7" ht="15" customHeight="1">
      <c r="A12" s="1355" t="s">
        <v>1333</v>
      </c>
      <c r="B12" s="1359">
        <v>218843</v>
      </c>
      <c r="C12" s="1359" t="s">
        <v>22</v>
      </c>
      <c r="D12" s="1359" t="s">
        <v>22</v>
      </c>
      <c r="E12" s="1359">
        <v>301113</v>
      </c>
      <c r="F12" s="1316">
        <v>415522</v>
      </c>
      <c r="G12" s="1360"/>
    </row>
    <row r="13" spans="1:7" ht="15" customHeight="1">
      <c r="A13" s="1361" t="s">
        <v>1334</v>
      </c>
      <c r="B13" s="1362">
        <v>-20912</v>
      </c>
      <c r="C13" s="1362">
        <v>744908</v>
      </c>
      <c r="D13" s="1362">
        <v>217256</v>
      </c>
      <c r="E13" s="1362" t="s">
        <v>1335</v>
      </c>
      <c r="F13" s="1363" t="s">
        <v>1336</v>
      </c>
      <c r="G13" s="1360"/>
    </row>
    <row r="14" spans="1:7" ht="13.5" customHeight="1">
      <c r="A14" s="1329" t="s">
        <v>1337</v>
      </c>
      <c r="B14" s="1164"/>
      <c r="C14" s="1164"/>
      <c r="D14" s="1164"/>
      <c r="E14" s="1164"/>
      <c r="F14" s="1164"/>
      <c r="G14" s="2"/>
    </row>
    <row r="15" spans="1:7" ht="14.25" customHeight="1">
      <c r="A15" s="1329"/>
      <c r="B15" s="1329"/>
      <c r="C15" s="1329"/>
      <c r="D15" s="1329"/>
      <c r="E15" s="1329"/>
      <c r="F15" s="1329"/>
    </row>
    <row r="16" spans="1:7" ht="15.75" customHeight="1">
      <c r="A16" s="1364" t="s">
        <v>1338</v>
      </c>
      <c r="B16" s="1164"/>
      <c r="C16" s="1164"/>
      <c r="D16" s="1164"/>
      <c r="E16" s="1164"/>
      <c r="F16" s="1164"/>
      <c r="G16" s="2"/>
    </row>
    <row r="17" spans="1:7" ht="13.5" customHeight="1">
      <c r="A17" s="1365" t="s">
        <v>1339</v>
      </c>
      <c r="B17" s="1365"/>
      <c r="C17" s="1365"/>
      <c r="D17" s="1365"/>
      <c r="E17" s="1365"/>
      <c r="F17" s="1365"/>
      <c r="G17" s="4"/>
    </row>
    <row r="18" spans="1:7" ht="15" customHeight="1">
      <c r="A18" s="1353"/>
      <c r="B18" s="1354" t="s">
        <v>428</v>
      </c>
      <c r="C18" s="1354" t="s">
        <v>72</v>
      </c>
      <c r="D18" s="1354" t="s">
        <v>79</v>
      </c>
      <c r="E18" s="1354" t="s">
        <v>81</v>
      </c>
      <c r="F18" s="1065" t="s">
        <v>83</v>
      </c>
      <c r="G18" s="949"/>
    </row>
    <row r="19" spans="1:7" ht="15" customHeight="1">
      <c r="A19" s="1355" t="s">
        <v>1340</v>
      </c>
      <c r="B19" s="1357">
        <v>5562457</v>
      </c>
      <c r="C19" s="1357">
        <v>5664438</v>
      </c>
      <c r="D19" s="1357">
        <v>5819419</v>
      </c>
      <c r="E19" s="1357">
        <v>5867019</v>
      </c>
      <c r="F19" s="1263">
        <v>5754130</v>
      </c>
      <c r="G19" s="1358"/>
    </row>
    <row r="20" spans="1:7" ht="15" customHeight="1">
      <c r="A20" s="1355" t="s">
        <v>1341</v>
      </c>
      <c r="B20" s="1357">
        <v>68326</v>
      </c>
      <c r="C20" s="1357">
        <v>69464</v>
      </c>
      <c r="D20" s="1357">
        <v>69624</v>
      </c>
      <c r="E20" s="1357">
        <v>70462</v>
      </c>
      <c r="F20" s="1263">
        <v>70611</v>
      </c>
      <c r="G20" s="1358"/>
    </row>
    <row r="21" spans="1:7" ht="15" customHeight="1">
      <c r="A21" s="1355" t="s">
        <v>1342</v>
      </c>
      <c r="B21" s="1357">
        <v>4672</v>
      </c>
      <c r="C21" s="1357">
        <v>3571</v>
      </c>
      <c r="D21" s="1357">
        <v>2516</v>
      </c>
      <c r="E21" s="1357">
        <v>2145</v>
      </c>
      <c r="F21" s="1263">
        <v>2603</v>
      </c>
      <c r="G21" s="1358"/>
    </row>
    <row r="22" spans="1:7" ht="15" customHeight="1">
      <c r="A22" s="1355" t="s">
        <v>1343</v>
      </c>
      <c r="B22" s="1366">
        <v>19915</v>
      </c>
      <c r="C22" s="1366">
        <v>30373</v>
      </c>
      <c r="D22" s="1366">
        <v>28090</v>
      </c>
      <c r="E22" s="1366">
        <v>33246</v>
      </c>
      <c r="F22" s="1367">
        <v>47907</v>
      </c>
      <c r="G22" s="1358"/>
    </row>
    <row r="23" spans="1:7" ht="15" customHeight="1">
      <c r="A23" s="1355" t="s">
        <v>1344</v>
      </c>
      <c r="B23" s="1357">
        <v>27057</v>
      </c>
      <c r="C23" s="1357">
        <v>43347</v>
      </c>
      <c r="D23" s="1357">
        <v>28551</v>
      </c>
      <c r="E23" s="1357">
        <v>53813</v>
      </c>
      <c r="F23" s="1263">
        <v>82590</v>
      </c>
      <c r="G23" s="1358"/>
    </row>
    <row r="24" spans="1:7" ht="15" customHeight="1">
      <c r="A24" s="1355" t="s">
        <v>1345</v>
      </c>
      <c r="B24" s="1357">
        <v>733464</v>
      </c>
      <c r="C24" s="1357">
        <v>798091</v>
      </c>
      <c r="D24" s="1357">
        <v>832110</v>
      </c>
      <c r="E24" s="1357">
        <v>825209</v>
      </c>
      <c r="F24" s="1263">
        <v>861945</v>
      </c>
      <c r="G24" s="1358"/>
    </row>
    <row r="25" spans="1:7" ht="15" customHeight="1">
      <c r="A25" s="1355" t="s">
        <v>1346</v>
      </c>
      <c r="B25" s="1368"/>
      <c r="C25" s="1368"/>
      <c r="D25" s="1369"/>
      <c r="E25" s="1370">
        <v>918</v>
      </c>
      <c r="F25" s="1371"/>
      <c r="G25" s="1372"/>
    </row>
    <row r="26" spans="1:7" ht="15" customHeight="1">
      <c r="A26" s="1355" t="s">
        <v>1347</v>
      </c>
      <c r="B26" s="1366">
        <v>7554</v>
      </c>
      <c r="C26" s="1357">
        <v>7447</v>
      </c>
      <c r="D26" s="1359">
        <v>9220</v>
      </c>
      <c r="E26" s="1359">
        <v>10591</v>
      </c>
      <c r="F26" s="1316">
        <v>12866</v>
      </c>
      <c r="G26" s="1360"/>
    </row>
    <row r="27" spans="1:7" ht="15" customHeight="1">
      <c r="A27" s="1355" t="s">
        <v>1348</v>
      </c>
      <c r="B27" s="1366">
        <v>44297</v>
      </c>
      <c r="C27" s="1357">
        <v>76487</v>
      </c>
      <c r="D27" s="1359">
        <v>91928</v>
      </c>
      <c r="E27" s="1359">
        <v>90277</v>
      </c>
      <c r="F27" s="1316">
        <v>103784</v>
      </c>
      <c r="G27" s="1360"/>
    </row>
    <row r="28" spans="1:7" ht="15" customHeight="1">
      <c r="A28" s="1355" t="s">
        <v>1349</v>
      </c>
      <c r="B28" s="1357">
        <v>46188</v>
      </c>
      <c r="C28" s="1357">
        <v>106674</v>
      </c>
      <c r="D28" s="1357">
        <v>48518</v>
      </c>
      <c r="E28" s="1357">
        <v>53485</v>
      </c>
      <c r="F28" s="1263">
        <v>202619</v>
      </c>
      <c r="G28" s="1358"/>
    </row>
    <row r="29" spans="1:7" ht="15" customHeight="1">
      <c r="A29" s="1355" t="s">
        <v>1350</v>
      </c>
      <c r="B29" s="1357">
        <v>213073</v>
      </c>
      <c r="C29" s="1357">
        <v>524216</v>
      </c>
      <c r="D29" s="1357">
        <v>472249</v>
      </c>
      <c r="E29" s="1357">
        <v>483335</v>
      </c>
      <c r="F29" s="1263">
        <v>612609</v>
      </c>
      <c r="G29" s="1358"/>
    </row>
    <row r="30" spans="1:7" ht="15" customHeight="1">
      <c r="A30" s="1355" t="s">
        <v>1351</v>
      </c>
      <c r="B30" s="1357">
        <v>8345</v>
      </c>
      <c r="C30" s="1357">
        <v>7925</v>
      </c>
      <c r="D30" s="1357">
        <v>7031</v>
      </c>
      <c r="E30" s="1357">
        <v>6158</v>
      </c>
      <c r="F30" s="1263">
        <v>5614</v>
      </c>
      <c r="G30" s="1358"/>
    </row>
    <row r="31" spans="1:7" ht="15" customHeight="1">
      <c r="A31" s="1355" t="s">
        <v>1352</v>
      </c>
      <c r="B31" s="1357">
        <v>57185</v>
      </c>
      <c r="C31" s="1357">
        <v>52265</v>
      </c>
      <c r="D31" s="1357">
        <v>92639</v>
      </c>
      <c r="E31" s="1357">
        <v>106027</v>
      </c>
      <c r="F31" s="1263">
        <v>68978</v>
      </c>
      <c r="G31" s="1358"/>
    </row>
    <row r="32" spans="1:7" ht="15" customHeight="1">
      <c r="A32" s="1355" t="s">
        <v>1353</v>
      </c>
      <c r="B32" s="1357">
        <v>62967</v>
      </c>
      <c r="C32" s="1357">
        <v>60781</v>
      </c>
      <c r="D32" s="1357">
        <v>65996</v>
      </c>
      <c r="E32" s="1357">
        <v>65963</v>
      </c>
      <c r="F32" s="1263">
        <v>61788</v>
      </c>
      <c r="G32" s="1358"/>
    </row>
    <row r="33" spans="1:7" ht="15" customHeight="1">
      <c r="A33" s="1355" t="s">
        <v>1354</v>
      </c>
      <c r="B33" s="1357">
        <v>42103</v>
      </c>
      <c r="C33" s="1357">
        <v>41465</v>
      </c>
      <c r="D33" s="1357">
        <v>40818</v>
      </c>
      <c r="E33" s="1357">
        <v>39582</v>
      </c>
      <c r="F33" s="1263">
        <v>40556</v>
      </c>
      <c r="G33" s="1358"/>
    </row>
    <row r="34" spans="1:7" ht="15" customHeight="1">
      <c r="A34" s="1355" t="s">
        <v>1355</v>
      </c>
      <c r="B34" s="1357">
        <v>4843798</v>
      </c>
      <c r="C34" s="1357">
        <v>2312825</v>
      </c>
      <c r="D34" s="1357">
        <v>2040220</v>
      </c>
      <c r="E34" s="1357">
        <v>1873181</v>
      </c>
      <c r="F34" s="1263">
        <v>2060941</v>
      </c>
      <c r="G34" s="1358"/>
    </row>
    <row r="35" spans="1:7" ht="15" customHeight="1">
      <c r="A35" s="1355" t="s">
        <v>1356</v>
      </c>
      <c r="B35" s="1357">
        <v>779812</v>
      </c>
      <c r="C35" s="1357">
        <v>750160</v>
      </c>
      <c r="D35" s="1357">
        <v>755343</v>
      </c>
      <c r="E35" s="1357">
        <v>779813</v>
      </c>
      <c r="F35" s="1263">
        <v>847371</v>
      </c>
      <c r="G35" s="1358"/>
    </row>
    <row r="36" spans="1:7" ht="15" customHeight="1">
      <c r="A36" s="1355" t="s">
        <v>1357</v>
      </c>
      <c r="B36" s="1357">
        <v>9963</v>
      </c>
      <c r="C36" s="1357">
        <v>11416</v>
      </c>
      <c r="D36" s="1357">
        <v>29201</v>
      </c>
      <c r="E36" s="1357">
        <v>11619</v>
      </c>
      <c r="F36" s="1263">
        <v>7612</v>
      </c>
      <c r="G36" s="1358"/>
    </row>
    <row r="37" spans="1:7" ht="15" customHeight="1">
      <c r="A37" s="1355" t="s">
        <v>1358</v>
      </c>
      <c r="B37" s="1357">
        <v>6785</v>
      </c>
      <c r="C37" s="1357">
        <v>26934</v>
      </c>
      <c r="D37" s="1357">
        <v>35972</v>
      </c>
      <c r="E37" s="1357">
        <v>51289</v>
      </c>
      <c r="F37" s="1263">
        <v>51939</v>
      </c>
      <c r="G37" s="1358"/>
    </row>
    <row r="38" spans="1:7" ht="15" customHeight="1">
      <c r="A38" s="1355" t="s">
        <v>1359</v>
      </c>
      <c r="B38" s="1357">
        <v>384359</v>
      </c>
      <c r="C38" s="1357">
        <v>44700</v>
      </c>
      <c r="D38" s="1357">
        <v>54419</v>
      </c>
      <c r="E38" s="1357">
        <v>343381</v>
      </c>
      <c r="F38" s="1263">
        <v>446046</v>
      </c>
      <c r="G38" s="1358"/>
    </row>
    <row r="39" spans="1:7" ht="15" customHeight="1">
      <c r="A39" s="1355" t="s">
        <v>1360</v>
      </c>
      <c r="B39" s="1357">
        <v>320686</v>
      </c>
      <c r="C39" s="1357">
        <v>358022</v>
      </c>
      <c r="D39" s="1357">
        <v>883569</v>
      </c>
      <c r="E39" s="1357">
        <v>563822</v>
      </c>
      <c r="F39" s="1263">
        <v>396008</v>
      </c>
      <c r="G39" s="1358"/>
    </row>
    <row r="40" spans="1:7" ht="15" customHeight="1">
      <c r="A40" s="1355" t="s">
        <v>1361</v>
      </c>
      <c r="B40" s="1357">
        <v>205256</v>
      </c>
      <c r="C40" s="1357">
        <v>231437</v>
      </c>
      <c r="D40" s="1357">
        <v>233809</v>
      </c>
      <c r="E40" s="1357">
        <v>252827</v>
      </c>
      <c r="F40" s="1263">
        <v>249404</v>
      </c>
      <c r="G40" s="1358"/>
    </row>
    <row r="41" spans="1:7" ht="15" customHeight="1">
      <c r="A41" s="1355" t="s">
        <v>1362</v>
      </c>
      <c r="B41" s="1357">
        <v>1015626</v>
      </c>
      <c r="C41" s="1357">
        <v>883737</v>
      </c>
      <c r="D41" s="1357">
        <v>496909</v>
      </c>
      <c r="E41" s="1357">
        <v>431038</v>
      </c>
      <c r="F41" s="1263">
        <v>744372</v>
      </c>
      <c r="G41" s="1358"/>
    </row>
    <row r="42" spans="1:7" ht="15" customHeight="1">
      <c r="A42" s="1361" t="s">
        <v>1363</v>
      </c>
      <c r="B42" s="1373">
        <v>14463888</v>
      </c>
      <c r="C42" s="1373">
        <v>12105775</v>
      </c>
      <c r="D42" s="1373">
        <v>12138151</v>
      </c>
      <c r="E42" s="1373">
        <v>12015200</v>
      </c>
      <c r="F42" s="1374">
        <v>12732293</v>
      </c>
      <c r="G42" s="1358"/>
    </row>
    <row r="43" spans="1:7" ht="13.5" customHeight="1">
      <c r="A43" s="3" t="s">
        <v>1337</v>
      </c>
      <c r="B43" s="944"/>
      <c r="C43" s="1375"/>
      <c r="D43" s="1375"/>
      <c r="E43" s="1375"/>
    </row>
    <row r="44" spans="1:7" ht="9" customHeight="1">
      <c r="C44" s="1376"/>
      <c r="D44" s="1376"/>
      <c r="E44" s="1376"/>
    </row>
    <row r="45" spans="1:7">
      <c r="C45" s="1376"/>
      <c r="D45" s="1376"/>
      <c r="E45" s="1376"/>
    </row>
    <row r="46" spans="1:7">
      <c r="C46" s="1376"/>
      <c r="D46" s="1376"/>
      <c r="E46" s="1376"/>
    </row>
    <row r="47" spans="1:7">
      <c r="C47" s="1376"/>
      <c r="D47" s="1376"/>
      <c r="E47" s="1376"/>
    </row>
    <row r="48" spans="1:7">
      <c r="C48" s="1376"/>
      <c r="D48" s="1376"/>
      <c r="E48" s="1376"/>
    </row>
    <row r="49" spans="3:5">
      <c r="C49" s="1376"/>
      <c r="D49" s="1376"/>
      <c r="E49" s="1376"/>
    </row>
    <row r="50" spans="3:5">
      <c r="C50" s="1376"/>
      <c r="D50" s="1376"/>
      <c r="E50" s="1376"/>
    </row>
    <row r="51" spans="3:5">
      <c r="C51" s="1376"/>
      <c r="D51" s="1376"/>
      <c r="E51" s="1376"/>
    </row>
    <row r="52" spans="3:5">
      <c r="C52" s="1376"/>
      <c r="D52" s="1376"/>
      <c r="E52" s="1376"/>
    </row>
  </sheetData>
  <mergeCells count="2">
    <mergeCell ref="A2:B2"/>
    <mergeCell ref="A17:F17"/>
  </mergeCells>
  <phoneticPr fontId="3"/>
  <printOptions horizontalCentered="1"/>
  <pageMargins left="0.19685039370078741" right="0.19685039370078741" top="0.94488188976377963" bottom="0.74803149606299213" header="0.51181102362204722" footer="0.31496062992125984"/>
  <pageSetup paperSize="9" orientation="portrait" r:id="rId1"/>
  <headerFooter alignWithMargins="0">
    <oddHeader>&amp;C&amp;"ＭＳ 明朝,太字"&amp;20 13　財　　政</oddHeader>
    <oddFooter>&amp;C-48-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793FB-54E8-4870-9177-E9339D1D5CDB}">
  <sheetPr>
    <pageSetUpPr fitToPage="1"/>
  </sheetPr>
  <dimension ref="A1:J45"/>
  <sheetViews>
    <sheetView view="pageBreakPreview" zoomScale="90" zoomScaleNormal="100" zoomScaleSheetLayoutView="90" workbookViewId="0">
      <selection activeCell="F41" sqref="F41"/>
    </sheetView>
  </sheetViews>
  <sheetFormatPr defaultColWidth="7.5" defaultRowHeight="12"/>
  <cols>
    <col min="1" max="1" width="5" style="3" customWidth="1"/>
    <col min="2" max="2" width="4.625" style="3" customWidth="1"/>
    <col min="3" max="3" width="21.25" style="3" customWidth="1"/>
    <col min="4" max="9" width="12" style="3" customWidth="1"/>
    <col min="10" max="10" width="10.25" style="3" bestFit="1" customWidth="1"/>
    <col min="11" max="16384" width="7.5" style="3"/>
  </cols>
  <sheetData>
    <row r="1" spans="1:8" ht="15.75" customHeight="1">
      <c r="A1" s="19" t="s">
        <v>1364</v>
      </c>
      <c r="B1" s="2"/>
      <c r="C1" s="2"/>
    </row>
    <row r="2" spans="1:8" ht="13.5" customHeight="1">
      <c r="A2" s="973"/>
      <c r="B2" s="973"/>
      <c r="C2" s="973"/>
      <c r="D2" s="32"/>
      <c r="H2" s="1352" t="s">
        <v>1365</v>
      </c>
    </row>
    <row r="3" spans="1:8" s="944" customFormat="1" ht="14.25" customHeight="1">
      <c r="A3" s="1063"/>
      <c r="B3" s="1266"/>
      <c r="C3" s="1064"/>
      <c r="D3" s="903" t="s">
        <v>428</v>
      </c>
      <c r="E3" s="903" t="s">
        <v>72</v>
      </c>
      <c r="F3" s="903" t="s">
        <v>79</v>
      </c>
      <c r="G3" s="903" t="s">
        <v>81</v>
      </c>
      <c r="H3" s="1065" t="s">
        <v>83</v>
      </c>
    </row>
    <row r="4" spans="1:8" s="944" customFormat="1" ht="14.25" customHeight="1">
      <c r="A4" s="1293" t="s">
        <v>1366</v>
      </c>
      <c r="B4" s="1096"/>
      <c r="C4" s="1043"/>
      <c r="D4" s="960">
        <v>106557</v>
      </c>
      <c r="E4" s="960">
        <v>105477</v>
      </c>
      <c r="F4" s="960">
        <v>105550</v>
      </c>
      <c r="G4" s="960">
        <v>105164</v>
      </c>
      <c r="H4" s="1148">
        <v>104283</v>
      </c>
    </row>
    <row r="5" spans="1:8" s="944" customFormat="1" ht="14.25" customHeight="1">
      <c r="A5" s="1293" t="s">
        <v>1367</v>
      </c>
      <c r="B5" s="1269"/>
      <c r="C5" s="1056"/>
      <c r="D5" s="911">
        <v>4566796</v>
      </c>
      <c r="E5" s="911">
        <v>1479283</v>
      </c>
      <c r="F5" s="911">
        <v>1788952</v>
      </c>
      <c r="G5" s="911">
        <v>1640622</v>
      </c>
      <c r="H5" s="1250">
        <v>1719701</v>
      </c>
    </row>
    <row r="6" spans="1:8" s="944" customFormat="1" ht="14.25" customHeight="1">
      <c r="A6" s="936" t="s">
        <v>1368</v>
      </c>
      <c r="B6" s="923"/>
      <c r="C6" s="1056"/>
      <c r="D6" s="911">
        <v>3599355</v>
      </c>
      <c r="E6" s="911">
        <v>4267861</v>
      </c>
      <c r="F6" s="911">
        <v>3974659</v>
      </c>
      <c r="G6" s="911">
        <v>4195526</v>
      </c>
      <c r="H6" s="1250">
        <v>4393642</v>
      </c>
    </row>
    <row r="7" spans="1:8" s="944" customFormat="1" ht="14.25" customHeight="1">
      <c r="A7" s="936" t="s">
        <v>1369</v>
      </c>
      <c r="B7" s="923"/>
      <c r="C7" s="1056"/>
      <c r="D7" s="911">
        <v>906442</v>
      </c>
      <c r="E7" s="911">
        <v>1153141</v>
      </c>
      <c r="F7" s="911">
        <v>1115123</v>
      </c>
      <c r="G7" s="911">
        <v>1065056</v>
      </c>
      <c r="H7" s="1250">
        <v>959540</v>
      </c>
    </row>
    <row r="8" spans="1:8" s="944" customFormat="1" ht="14.25" customHeight="1">
      <c r="A8" s="1293" t="s">
        <v>1370</v>
      </c>
      <c r="B8" s="1269"/>
      <c r="C8" s="1056"/>
      <c r="D8" s="911">
        <v>9882</v>
      </c>
      <c r="E8" s="911">
        <v>13345</v>
      </c>
      <c r="F8" s="911">
        <v>12452</v>
      </c>
      <c r="G8" s="911">
        <v>14056</v>
      </c>
      <c r="H8" s="1250">
        <v>14880</v>
      </c>
    </row>
    <row r="9" spans="1:8" s="944" customFormat="1" ht="14.25" customHeight="1">
      <c r="A9" s="936" t="s">
        <v>1371</v>
      </c>
      <c r="B9" s="923"/>
      <c r="C9" s="1056"/>
      <c r="D9" s="911">
        <v>42323</v>
      </c>
      <c r="E9" s="911">
        <v>34152</v>
      </c>
      <c r="F9" s="911">
        <v>38617</v>
      </c>
      <c r="G9" s="911">
        <v>44725</v>
      </c>
      <c r="H9" s="1250">
        <v>42568</v>
      </c>
    </row>
    <row r="10" spans="1:8" s="944" customFormat="1" ht="14.25" customHeight="1">
      <c r="A10" s="936" t="s">
        <v>1372</v>
      </c>
      <c r="B10" s="923"/>
      <c r="C10" s="1056"/>
      <c r="D10" s="911">
        <v>279711</v>
      </c>
      <c r="E10" s="911">
        <v>118089</v>
      </c>
      <c r="F10" s="911">
        <v>198134</v>
      </c>
      <c r="G10" s="911">
        <v>121586</v>
      </c>
      <c r="H10" s="1250">
        <v>70268</v>
      </c>
    </row>
    <row r="11" spans="1:8" s="944" customFormat="1" ht="14.25" customHeight="1">
      <c r="A11" s="936" t="s">
        <v>1373</v>
      </c>
      <c r="B11" s="923"/>
      <c r="C11" s="1056"/>
      <c r="D11" s="911">
        <v>1295507</v>
      </c>
      <c r="E11" s="911">
        <v>1164801</v>
      </c>
      <c r="F11" s="911">
        <v>1333853</v>
      </c>
      <c r="G11" s="911">
        <v>1296898</v>
      </c>
      <c r="H11" s="1250">
        <v>1336543</v>
      </c>
    </row>
    <row r="12" spans="1:8" s="944" customFormat="1" ht="14.25" customHeight="1">
      <c r="A12" s="936" t="s">
        <v>1374</v>
      </c>
      <c r="B12" s="923"/>
      <c r="C12" s="1056"/>
      <c r="D12" s="911">
        <v>724688</v>
      </c>
      <c r="E12" s="911">
        <v>575119</v>
      </c>
      <c r="F12" s="911">
        <v>587544</v>
      </c>
      <c r="G12" s="911">
        <v>627033</v>
      </c>
      <c r="H12" s="1250">
        <v>690040</v>
      </c>
    </row>
    <row r="13" spans="1:8" s="944" customFormat="1" ht="14.25" customHeight="1">
      <c r="A13" s="936" t="s">
        <v>1375</v>
      </c>
      <c r="B13" s="923"/>
      <c r="C13" s="1056"/>
      <c r="D13" s="911">
        <v>1673090</v>
      </c>
      <c r="E13" s="911">
        <v>1366677</v>
      </c>
      <c r="F13" s="911">
        <v>1476710</v>
      </c>
      <c r="G13" s="911">
        <v>1574765</v>
      </c>
      <c r="H13" s="1250">
        <v>2148999</v>
      </c>
    </row>
    <row r="14" spans="1:8" s="944" customFormat="1" ht="14.25" customHeight="1">
      <c r="A14" s="936" t="s">
        <v>1376</v>
      </c>
      <c r="B14" s="923"/>
      <c r="C14" s="1056"/>
      <c r="D14" s="1006">
        <v>17545</v>
      </c>
      <c r="E14" s="1006">
        <v>770</v>
      </c>
      <c r="F14" s="1006">
        <v>979</v>
      </c>
      <c r="G14" s="1006" t="s">
        <v>75</v>
      </c>
      <c r="H14" s="1158" t="s">
        <v>75</v>
      </c>
    </row>
    <row r="15" spans="1:8" s="944" customFormat="1" ht="14.25" customHeight="1">
      <c r="A15" s="936" t="s">
        <v>1377</v>
      </c>
      <c r="B15" s="923"/>
      <c r="C15" s="1056"/>
      <c r="D15" s="911">
        <v>883970</v>
      </c>
      <c r="E15" s="911">
        <v>943491</v>
      </c>
      <c r="F15" s="911">
        <v>941756</v>
      </c>
      <c r="G15" s="911">
        <v>933761</v>
      </c>
      <c r="H15" s="1250">
        <v>891333</v>
      </c>
    </row>
    <row r="16" spans="1:8" s="944" customFormat="1" ht="14.25" customHeight="1">
      <c r="A16" s="936" t="s">
        <v>1378</v>
      </c>
      <c r="B16" s="923"/>
      <c r="C16" s="1056"/>
      <c r="D16" s="1006" t="s">
        <v>22</v>
      </c>
      <c r="E16" s="1006" t="s">
        <v>22</v>
      </c>
      <c r="F16" s="1006" t="s">
        <v>22</v>
      </c>
      <c r="G16" s="1006" t="s">
        <v>75</v>
      </c>
      <c r="H16" s="1162" t="s">
        <v>75</v>
      </c>
    </row>
    <row r="17" spans="1:10" s="944" customFormat="1" ht="14.25" customHeight="1">
      <c r="A17" s="1149" t="s">
        <v>1379</v>
      </c>
      <c r="B17" s="1251"/>
      <c r="C17" s="1003"/>
      <c r="D17" s="1150">
        <v>14105866</v>
      </c>
      <c r="E17" s="1150">
        <v>11222206</v>
      </c>
      <c r="F17" s="1150">
        <v>11574329</v>
      </c>
      <c r="G17" s="1150">
        <v>11619192</v>
      </c>
      <c r="H17" s="1152">
        <v>12371797</v>
      </c>
    </row>
    <row r="18" spans="1:10" ht="12.75" customHeight="1">
      <c r="A18" s="3" t="s">
        <v>1337</v>
      </c>
      <c r="B18" s="2"/>
      <c r="C18" s="49"/>
      <c r="D18" s="2"/>
      <c r="H18" s="1329"/>
      <c r="J18" s="956"/>
    </row>
    <row r="19" spans="1:10" ht="14.25" customHeight="1">
      <c r="A19" s="2"/>
      <c r="B19" s="2"/>
      <c r="C19" s="2"/>
      <c r="D19" s="2"/>
      <c r="H19" s="1329"/>
    </row>
    <row r="20" spans="1:10" ht="15.75" customHeight="1">
      <c r="A20" s="19" t="s">
        <v>1380</v>
      </c>
      <c r="B20" s="2"/>
      <c r="C20" s="2"/>
      <c r="D20" s="2"/>
      <c r="H20" s="1329"/>
    </row>
    <row r="21" spans="1:10" ht="14.25" customHeight="1">
      <c r="B21" s="999"/>
      <c r="C21" s="999"/>
      <c r="D21" s="999"/>
      <c r="E21" s="999"/>
      <c r="F21" s="999"/>
      <c r="G21" s="999"/>
      <c r="H21" s="1165" t="s">
        <v>1339</v>
      </c>
    </row>
    <row r="22" spans="1:10" ht="14.25" customHeight="1">
      <c r="A22" s="1378"/>
      <c r="B22" s="1378"/>
      <c r="C22" s="1378"/>
      <c r="D22" s="6" t="s">
        <v>428</v>
      </c>
      <c r="E22" s="6" t="s">
        <v>72</v>
      </c>
      <c r="F22" s="6" t="s">
        <v>79</v>
      </c>
      <c r="G22" s="1115" t="s">
        <v>81</v>
      </c>
      <c r="H22" s="57" t="s">
        <v>83</v>
      </c>
    </row>
    <row r="23" spans="1:10" ht="14.25" customHeight="1">
      <c r="A23" s="992" t="s">
        <v>1381</v>
      </c>
      <c r="B23" s="1117"/>
      <c r="C23" s="34"/>
      <c r="D23" s="1261">
        <v>11941148</v>
      </c>
      <c r="E23" s="1261">
        <v>9410555</v>
      </c>
      <c r="F23" s="1261">
        <v>9154552</v>
      </c>
      <c r="G23" s="1379">
        <v>9498609</v>
      </c>
      <c r="H23" s="1263">
        <v>9890255</v>
      </c>
    </row>
    <row r="24" spans="1:10" ht="14.25" customHeight="1">
      <c r="A24" s="992"/>
      <c r="B24" s="56" t="s">
        <v>1382</v>
      </c>
      <c r="C24" s="34"/>
      <c r="D24" s="1262">
        <v>4748166</v>
      </c>
      <c r="E24" s="1262">
        <v>5501311</v>
      </c>
      <c r="F24" s="1262">
        <v>5095477</v>
      </c>
      <c r="G24" s="1380">
        <f>SUM(G25:G27)</f>
        <v>5430292</v>
      </c>
      <c r="H24" s="1367">
        <v>5678244</v>
      </c>
    </row>
    <row r="25" spans="1:10" ht="14.25" customHeight="1">
      <c r="A25" s="992"/>
      <c r="B25" s="56"/>
      <c r="C25" s="10" t="s">
        <v>1383</v>
      </c>
      <c r="D25" s="1261">
        <v>1867137</v>
      </c>
      <c r="E25" s="1261">
        <v>1865684</v>
      </c>
      <c r="F25" s="1261">
        <v>1841603</v>
      </c>
      <c r="G25" s="1379">
        <v>1952384</v>
      </c>
      <c r="H25" s="1263">
        <v>2077328</v>
      </c>
    </row>
    <row r="26" spans="1:10" ht="14.25" customHeight="1">
      <c r="A26" s="992"/>
      <c r="B26" s="56"/>
      <c r="C26" s="10" t="s">
        <v>1384</v>
      </c>
      <c r="D26" s="1261">
        <v>1997059</v>
      </c>
      <c r="E26" s="1261">
        <v>2692136</v>
      </c>
      <c r="F26" s="1261">
        <v>2312118</v>
      </c>
      <c r="G26" s="1379">
        <v>2544147</v>
      </c>
      <c r="H26" s="1263">
        <v>2709583</v>
      </c>
    </row>
    <row r="27" spans="1:10" ht="14.25" customHeight="1">
      <c r="A27" s="992"/>
      <c r="B27" s="1123"/>
      <c r="C27" s="10" t="s">
        <v>1377</v>
      </c>
      <c r="D27" s="1261">
        <v>883970</v>
      </c>
      <c r="E27" s="1261">
        <v>943491</v>
      </c>
      <c r="F27" s="1261">
        <v>941756</v>
      </c>
      <c r="G27" s="1379">
        <v>933761</v>
      </c>
      <c r="H27" s="1263">
        <v>891333</v>
      </c>
    </row>
    <row r="28" spans="1:10" ht="14.25" customHeight="1">
      <c r="A28" s="992"/>
      <c r="B28" s="1123" t="s">
        <v>1385</v>
      </c>
      <c r="C28" s="34"/>
      <c r="D28" s="1261">
        <v>2364018</v>
      </c>
      <c r="E28" s="1261">
        <v>2417199</v>
      </c>
      <c r="F28" s="1261">
        <v>2526805</v>
      </c>
      <c r="G28" s="1379">
        <v>2407654</v>
      </c>
      <c r="H28" s="1263">
        <v>2469504</v>
      </c>
    </row>
    <row r="29" spans="1:10" ht="14.25" customHeight="1">
      <c r="A29" s="992"/>
      <c r="B29" s="1123" t="s">
        <v>1386</v>
      </c>
      <c r="C29" s="34"/>
      <c r="D29" s="1261">
        <v>55494</v>
      </c>
      <c r="E29" s="1261">
        <v>43537</v>
      </c>
      <c r="F29" s="1261">
        <v>44906</v>
      </c>
      <c r="G29" s="1379">
        <v>44219</v>
      </c>
      <c r="H29" s="1263">
        <v>44707</v>
      </c>
    </row>
    <row r="30" spans="1:10" ht="14.25" customHeight="1">
      <c r="A30" s="33"/>
      <c r="B30" s="1123" t="s">
        <v>1387</v>
      </c>
      <c r="C30" s="34"/>
      <c r="D30" s="1261">
        <v>4773470</v>
      </c>
      <c r="E30" s="1261">
        <v>1448508</v>
      </c>
      <c r="F30" s="1261">
        <v>1487364</v>
      </c>
      <c r="G30" s="1379">
        <v>1616444</v>
      </c>
      <c r="H30" s="1263">
        <v>1697800</v>
      </c>
    </row>
    <row r="31" spans="1:10" ht="14.25" customHeight="1">
      <c r="A31" s="992" t="s">
        <v>1388</v>
      </c>
      <c r="B31" s="1117"/>
      <c r="C31" s="34"/>
      <c r="D31" s="1262">
        <v>1069776</v>
      </c>
      <c r="E31" s="1262">
        <v>516711</v>
      </c>
      <c r="F31" s="1262">
        <v>773578</v>
      </c>
      <c r="G31" s="1380">
        <v>743570</v>
      </c>
      <c r="H31" s="1367">
        <v>1241815</v>
      </c>
    </row>
    <row r="32" spans="1:10" ht="14.25" customHeight="1">
      <c r="A32" s="992"/>
      <c r="B32" s="1123" t="s">
        <v>1389</v>
      </c>
      <c r="C32" s="34"/>
      <c r="D32" s="1261">
        <v>1052231</v>
      </c>
      <c r="E32" s="1261">
        <v>515941</v>
      </c>
      <c r="F32" s="1261">
        <v>772599</v>
      </c>
      <c r="G32" s="1379">
        <v>743570</v>
      </c>
      <c r="H32" s="1263">
        <v>1241815</v>
      </c>
    </row>
    <row r="33" spans="1:8" ht="14.25" customHeight="1">
      <c r="A33" s="992"/>
      <c r="B33" s="1123" t="s">
        <v>1390</v>
      </c>
      <c r="C33" s="34"/>
      <c r="D33" s="1098">
        <v>17545</v>
      </c>
      <c r="E33" s="1098">
        <v>770</v>
      </c>
      <c r="F33" s="1098">
        <v>979</v>
      </c>
      <c r="G33" s="1381" t="s">
        <v>75</v>
      </c>
      <c r="H33" s="1316" t="s">
        <v>75</v>
      </c>
    </row>
    <row r="34" spans="1:8" ht="14.25" customHeight="1">
      <c r="A34" s="79" t="s">
        <v>1391</v>
      </c>
      <c r="B34" s="1117"/>
      <c r="C34" s="34"/>
      <c r="D34" s="1261">
        <v>1094942</v>
      </c>
      <c r="E34" s="1261">
        <v>1294940</v>
      </c>
      <c r="F34" s="1261">
        <v>1646199</v>
      </c>
      <c r="G34" s="1379">
        <f>SUM(G35:G37)</f>
        <v>1377013</v>
      </c>
      <c r="H34" s="1263">
        <v>1239727</v>
      </c>
    </row>
    <row r="35" spans="1:8" ht="14.25" customHeight="1">
      <c r="A35" s="992"/>
      <c r="B35" s="1123" t="s">
        <v>1392</v>
      </c>
      <c r="C35" s="34"/>
      <c r="D35" s="1261">
        <v>186507</v>
      </c>
      <c r="E35" s="1261">
        <v>383994</v>
      </c>
      <c r="F35" s="1261">
        <v>707840</v>
      </c>
      <c r="G35" s="1379">
        <v>431149</v>
      </c>
      <c r="H35" s="1263">
        <v>269965</v>
      </c>
    </row>
    <row r="36" spans="1:8" ht="14.25" customHeight="1">
      <c r="A36" s="992"/>
      <c r="B36" s="1123" t="s">
        <v>1393</v>
      </c>
      <c r="C36" s="34"/>
      <c r="D36" s="1261">
        <v>240</v>
      </c>
      <c r="E36" s="1098">
        <v>694</v>
      </c>
      <c r="F36" s="1098">
        <v>2134</v>
      </c>
      <c r="G36" s="1381">
        <v>2566</v>
      </c>
      <c r="H36" s="1316">
        <v>2395</v>
      </c>
    </row>
    <row r="37" spans="1:8" ht="14.25" customHeight="1">
      <c r="A37" s="992"/>
      <c r="B37" s="56" t="s">
        <v>1394</v>
      </c>
      <c r="C37" s="34"/>
      <c r="D37" s="1261">
        <v>908195</v>
      </c>
      <c r="E37" s="1261">
        <v>910252</v>
      </c>
      <c r="F37" s="1261">
        <v>936225</v>
      </c>
      <c r="G37" s="1379">
        <v>943298</v>
      </c>
      <c r="H37" s="1263">
        <v>967367</v>
      </c>
    </row>
    <row r="38" spans="1:8" ht="14.25" customHeight="1">
      <c r="A38" s="992"/>
      <c r="B38" s="56"/>
      <c r="C38" s="10" t="s">
        <v>1395</v>
      </c>
      <c r="D38" s="1382"/>
      <c r="E38" s="1383"/>
      <c r="F38" s="1383"/>
      <c r="G38" s="1384"/>
      <c r="H38" s="1385"/>
    </row>
    <row r="39" spans="1:8" ht="14.25" customHeight="1">
      <c r="A39" s="992"/>
      <c r="B39" s="56"/>
      <c r="C39" s="10" t="s">
        <v>1396</v>
      </c>
      <c r="D39" s="1261">
        <v>199012</v>
      </c>
      <c r="E39" s="1261">
        <v>192516</v>
      </c>
      <c r="F39" s="1261">
        <v>196388</v>
      </c>
      <c r="G39" s="1379">
        <v>192789</v>
      </c>
      <c r="H39" s="1263">
        <v>195865</v>
      </c>
    </row>
    <row r="40" spans="1:8" ht="14.25" customHeight="1">
      <c r="A40" s="992"/>
      <c r="B40" s="56"/>
      <c r="C40" s="10" t="s">
        <v>1397</v>
      </c>
      <c r="D40" s="1261">
        <v>358153</v>
      </c>
      <c r="E40" s="1261">
        <v>363282</v>
      </c>
      <c r="F40" s="1262">
        <v>365633</v>
      </c>
      <c r="G40" s="1379">
        <v>373650</v>
      </c>
      <c r="H40" s="1263">
        <v>383262</v>
      </c>
    </row>
    <row r="41" spans="1:8" ht="14.25" customHeight="1">
      <c r="A41" s="992"/>
      <c r="B41" s="56"/>
      <c r="C41" s="10" t="s">
        <v>1398</v>
      </c>
      <c r="D41" s="1261">
        <v>348334</v>
      </c>
      <c r="E41" s="1261">
        <v>351737</v>
      </c>
      <c r="F41" s="1261">
        <v>371495</v>
      </c>
      <c r="G41" s="1379">
        <v>373924</v>
      </c>
      <c r="H41" s="1263">
        <v>385546</v>
      </c>
    </row>
    <row r="42" spans="1:8" ht="14.25" customHeight="1">
      <c r="A42" s="33"/>
      <c r="B42" s="1123"/>
      <c r="C42" s="10" t="s">
        <v>1399</v>
      </c>
      <c r="D42" s="1261">
        <v>2696</v>
      </c>
      <c r="E42" s="1261">
        <v>2717</v>
      </c>
      <c r="F42" s="1261">
        <v>2709</v>
      </c>
      <c r="G42" s="1262">
        <v>2935</v>
      </c>
      <c r="H42" s="1386">
        <v>2694</v>
      </c>
    </row>
    <row r="43" spans="1:8" ht="14.25" customHeight="1">
      <c r="A43" s="41" t="s">
        <v>1379</v>
      </c>
      <c r="B43" s="14"/>
      <c r="C43" s="42"/>
      <c r="D43" s="1387">
        <v>14105866</v>
      </c>
      <c r="E43" s="1387">
        <v>11222206</v>
      </c>
      <c r="F43" s="1388">
        <v>11574329</v>
      </c>
      <c r="G43" s="1389">
        <v>11619192</v>
      </c>
      <c r="H43" s="1152">
        <v>12371797</v>
      </c>
    </row>
    <row r="44" spans="1:8" ht="18" customHeight="1">
      <c r="A44" s="3" t="s">
        <v>1337</v>
      </c>
      <c r="B44" s="2"/>
      <c r="C44" s="2"/>
      <c r="F44" s="48"/>
      <c r="H44" s="1329"/>
    </row>
    <row r="45" spans="1:8" ht="9" customHeight="1">
      <c r="A45" s="2"/>
      <c r="B45" s="2"/>
      <c r="C45" s="2"/>
    </row>
  </sheetData>
  <mergeCells count="2">
    <mergeCell ref="A2:C2"/>
    <mergeCell ref="A22:C22"/>
  </mergeCells>
  <phoneticPr fontId="3"/>
  <printOptions horizontalCentered="1"/>
  <pageMargins left="0.19685039370078741" right="0.19685039370078741" top="0.94488188976377963" bottom="0.74803149606299213" header="0.51181102362204722" footer="0.31496062992125984"/>
  <pageSetup paperSize="9" orientation="portrait" r:id="rId1"/>
  <headerFooter alignWithMargins="0">
    <oddHeader>&amp;C&amp;"ＭＳ 明朝,太字"&amp;20 13　財　　政</oddHeader>
    <oddFooter>&amp;C-49-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94D7E-0C0E-4CFF-A21A-EB5525401B86}">
  <sheetPr>
    <pageSetUpPr fitToPage="1"/>
  </sheetPr>
  <dimension ref="A1:L55"/>
  <sheetViews>
    <sheetView view="pageBreakPreview" zoomScaleNormal="100" zoomScaleSheetLayoutView="100" workbookViewId="0">
      <selection activeCell="I52" sqref="I52"/>
    </sheetView>
  </sheetViews>
  <sheetFormatPr defaultColWidth="7.5" defaultRowHeight="14.25"/>
  <cols>
    <col min="1" max="1" width="3" style="2" customWidth="1"/>
    <col min="2" max="2" width="2.5" style="2" customWidth="1"/>
    <col min="3" max="3" width="12.375" style="2" customWidth="1"/>
    <col min="4" max="8" width="11.125" style="2" customWidth="1"/>
    <col min="9" max="9" width="8.25" style="2" customWidth="1"/>
    <col min="10" max="10" width="7" style="2" customWidth="1"/>
    <col min="11" max="11" width="6.625" style="2" customWidth="1"/>
    <col min="12" max="12" width="6.875" style="2" customWidth="1"/>
    <col min="13" max="16384" width="7.5" style="2"/>
  </cols>
  <sheetData>
    <row r="1" spans="1:12" ht="15.75" customHeight="1">
      <c r="A1" s="196" t="s">
        <v>239</v>
      </c>
      <c r="B1" s="194"/>
      <c r="C1" s="194"/>
      <c r="D1" s="194"/>
      <c r="E1" s="194"/>
      <c r="F1" s="194"/>
      <c r="G1" s="194"/>
      <c r="H1" s="194"/>
      <c r="I1" s="194"/>
    </row>
    <row r="2" spans="1:12" ht="15" customHeight="1">
      <c r="A2" s="269" t="s">
        <v>209</v>
      </c>
      <c r="B2" s="269"/>
      <c r="C2" s="269"/>
      <c r="D2" s="269"/>
      <c r="E2" s="269"/>
      <c r="F2" s="269"/>
      <c r="G2" s="269"/>
      <c r="H2" s="269"/>
      <c r="I2" s="195"/>
      <c r="J2" s="195"/>
      <c r="K2" s="195"/>
      <c r="L2" s="195"/>
    </row>
    <row r="3" spans="1:12" ht="13.5" customHeight="1">
      <c r="A3" s="291"/>
      <c r="B3" s="292"/>
      <c r="C3" s="293"/>
      <c r="D3" s="294" t="s">
        <v>240</v>
      </c>
      <c r="E3" s="295" t="s">
        <v>241</v>
      </c>
      <c r="F3" s="296" t="s">
        <v>242</v>
      </c>
      <c r="G3" s="297" t="s">
        <v>123</v>
      </c>
      <c r="H3" s="298" t="s">
        <v>189</v>
      </c>
      <c r="I3" s="195"/>
      <c r="J3" s="195"/>
      <c r="K3" s="195"/>
      <c r="L3" s="195"/>
    </row>
    <row r="4" spans="1:12" ht="13.5" customHeight="1">
      <c r="A4" s="162"/>
      <c r="B4" s="131" t="s">
        <v>243</v>
      </c>
      <c r="C4" s="299"/>
      <c r="D4" s="127">
        <v>15081</v>
      </c>
      <c r="E4" s="300">
        <v>15588</v>
      </c>
      <c r="F4" s="301">
        <v>15754</v>
      </c>
      <c r="G4" s="131">
        <v>15573</v>
      </c>
      <c r="H4" s="302">
        <v>15388</v>
      </c>
      <c r="I4" s="289"/>
      <c r="J4" s="290"/>
      <c r="K4" s="290"/>
      <c r="L4" s="290"/>
    </row>
    <row r="5" spans="1:12" ht="13.5" customHeight="1">
      <c r="A5" s="162"/>
      <c r="B5" s="161" t="s">
        <v>214</v>
      </c>
      <c r="C5" s="299"/>
      <c r="D5" s="127">
        <v>2675</v>
      </c>
      <c r="E5" s="300">
        <v>2699</v>
      </c>
      <c r="F5" s="301">
        <v>2598</v>
      </c>
      <c r="G5" s="131">
        <v>2385</v>
      </c>
      <c r="H5" s="302">
        <v>2135</v>
      </c>
    </row>
    <row r="6" spans="1:12" ht="13.5" customHeight="1">
      <c r="A6" s="162"/>
      <c r="B6" s="161"/>
      <c r="C6" s="302" t="s">
        <v>215</v>
      </c>
      <c r="D6" s="127">
        <v>966</v>
      </c>
      <c r="E6" s="300">
        <v>897</v>
      </c>
      <c r="F6" s="301">
        <v>869</v>
      </c>
      <c r="G6" s="131">
        <v>730</v>
      </c>
      <c r="H6" s="302">
        <v>595</v>
      </c>
      <c r="K6" s="2" t="s">
        <v>244</v>
      </c>
    </row>
    <row r="7" spans="1:12" ht="13.5" customHeight="1">
      <c r="A7" s="162"/>
      <c r="B7" s="161"/>
      <c r="C7" s="302" t="s">
        <v>216</v>
      </c>
      <c r="D7" s="127">
        <v>921</v>
      </c>
      <c r="E7" s="300">
        <v>936</v>
      </c>
      <c r="F7" s="301">
        <v>839</v>
      </c>
      <c r="G7" s="131">
        <v>824</v>
      </c>
      <c r="H7" s="302">
        <v>716</v>
      </c>
    </row>
    <row r="8" spans="1:12" ht="13.5" customHeight="1">
      <c r="A8" s="162"/>
      <c r="B8" s="131"/>
      <c r="C8" s="302" t="s">
        <v>217</v>
      </c>
      <c r="D8" s="127">
        <v>788</v>
      </c>
      <c r="E8" s="300">
        <v>866</v>
      </c>
      <c r="F8" s="301">
        <v>890</v>
      </c>
      <c r="G8" s="131">
        <v>831</v>
      </c>
      <c r="H8" s="302">
        <v>824</v>
      </c>
    </row>
    <row r="9" spans="1:12" ht="13.5" customHeight="1">
      <c r="A9" s="162"/>
      <c r="B9" s="161" t="s">
        <v>218</v>
      </c>
      <c r="C9" s="299"/>
      <c r="D9" s="127">
        <v>10599</v>
      </c>
      <c r="E9" s="300">
        <v>10490</v>
      </c>
      <c r="F9" s="301">
        <v>10181</v>
      </c>
      <c r="G9" s="131">
        <v>9733</v>
      </c>
      <c r="H9" s="302">
        <v>9476</v>
      </c>
    </row>
    <row r="10" spans="1:12" ht="13.5" customHeight="1">
      <c r="A10" s="162"/>
      <c r="B10" s="161"/>
      <c r="C10" s="302" t="s">
        <v>219</v>
      </c>
      <c r="D10" s="127">
        <v>773</v>
      </c>
      <c r="E10" s="300">
        <v>686</v>
      </c>
      <c r="F10" s="301">
        <v>798</v>
      </c>
      <c r="G10" s="131">
        <v>827</v>
      </c>
      <c r="H10" s="302">
        <v>772</v>
      </c>
    </row>
    <row r="11" spans="1:12" ht="13.5" customHeight="1">
      <c r="A11" s="162"/>
      <c r="B11" s="161"/>
      <c r="C11" s="302" t="s">
        <v>220</v>
      </c>
      <c r="D11" s="127">
        <v>738</v>
      </c>
      <c r="E11" s="300">
        <v>686</v>
      </c>
      <c r="F11" s="301">
        <v>626</v>
      </c>
      <c r="G11" s="131">
        <v>669</v>
      </c>
      <c r="H11" s="302">
        <v>645</v>
      </c>
    </row>
    <row r="12" spans="1:12" ht="13.5" customHeight="1">
      <c r="A12" s="162"/>
      <c r="B12" s="161"/>
      <c r="C12" s="302" t="s">
        <v>221</v>
      </c>
      <c r="D12" s="127">
        <v>1288</v>
      </c>
      <c r="E12" s="300">
        <v>1052</v>
      </c>
      <c r="F12" s="301">
        <v>884</v>
      </c>
      <c r="G12" s="131">
        <v>781</v>
      </c>
      <c r="H12" s="302">
        <v>752</v>
      </c>
    </row>
    <row r="13" spans="1:12" ht="13.5" customHeight="1">
      <c r="A13" s="162"/>
      <c r="B13" s="161"/>
      <c r="C13" s="302" t="s">
        <v>222</v>
      </c>
      <c r="D13" s="127">
        <v>1372</v>
      </c>
      <c r="E13" s="300">
        <v>1547</v>
      </c>
      <c r="F13" s="301">
        <v>1114</v>
      </c>
      <c r="G13" s="131">
        <v>931</v>
      </c>
      <c r="H13" s="302">
        <v>848</v>
      </c>
    </row>
    <row r="14" spans="1:12" ht="13.5" customHeight="1">
      <c r="A14" s="162"/>
      <c r="B14" s="161"/>
      <c r="C14" s="302" t="s">
        <v>223</v>
      </c>
      <c r="D14" s="127">
        <v>1193</v>
      </c>
      <c r="E14" s="300">
        <v>1359</v>
      </c>
      <c r="F14" s="301">
        <v>1460</v>
      </c>
      <c r="G14" s="131">
        <v>1094</v>
      </c>
      <c r="H14" s="302">
        <v>895</v>
      </c>
    </row>
    <row r="15" spans="1:12" ht="13.5" customHeight="1">
      <c r="A15" s="162"/>
      <c r="B15" s="161"/>
      <c r="C15" s="302" t="s">
        <v>224</v>
      </c>
      <c r="D15" s="127">
        <v>1049</v>
      </c>
      <c r="E15" s="300">
        <v>1095</v>
      </c>
      <c r="F15" s="301">
        <v>1324</v>
      </c>
      <c r="G15" s="131">
        <v>1400</v>
      </c>
      <c r="H15" s="302">
        <v>1084</v>
      </c>
    </row>
    <row r="16" spans="1:12" ht="13.5" customHeight="1">
      <c r="A16" s="303" t="s">
        <v>96</v>
      </c>
      <c r="B16" s="161"/>
      <c r="C16" s="302" t="s">
        <v>225</v>
      </c>
      <c r="D16" s="127">
        <v>970</v>
      </c>
      <c r="E16" s="300">
        <v>982</v>
      </c>
      <c r="F16" s="301">
        <v>1069</v>
      </c>
      <c r="G16" s="131">
        <v>1250</v>
      </c>
      <c r="H16" s="302">
        <v>1362</v>
      </c>
    </row>
    <row r="17" spans="1:8" ht="13.5" customHeight="1">
      <c r="A17" s="162"/>
      <c r="B17" s="161"/>
      <c r="C17" s="302" t="s">
        <v>226</v>
      </c>
      <c r="D17" s="127">
        <v>1153</v>
      </c>
      <c r="E17" s="300">
        <v>963</v>
      </c>
      <c r="F17" s="301">
        <v>920</v>
      </c>
      <c r="G17" s="131">
        <v>997</v>
      </c>
      <c r="H17" s="302">
        <v>1252</v>
      </c>
    </row>
    <row r="18" spans="1:8" ht="13.5" customHeight="1">
      <c r="A18" s="162"/>
      <c r="B18" s="161"/>
      <c r="C18" s="302" t="s">
        <v>227</v>
      </c>
      <c r="D18" s="127">
        <v>1074</v>
      </c>
      <c r="E18" s="300">
        <v>1086</v>
      </c>
      <c r="F18" s="301">
        <v>929</v>
      </c>
      <c r="G18" s="131">
        <v>893</v>
      </c>
      <c r="H18" s="302">
        <v>971</v>
      </c>
    </row>
    <row r="19" spans="1:8" ht="13.5" customHeight="1">
      <c r="A19" s="162"/>
      <c r="B19" s="131"/>
      <c r="C19" s="302" t="s">
        <v>228</v>
      </c>
      <c r="D19" s="127">
        <v>989</v>
      </c>
      <c r="E19" s="300">
        <v>1034</v>
      </c>
      <c r="F19" s="301">
        <v>1057</v>
      </c>
      <c r="G19" s="131">
        <v>891</v>
      </c>
      <c r="H19" s="302">
        <v>895</v>
      </c>
    </row>
    <row r="20" spans="1:8" ht="13.5" customHeight="1">
      <c r="A20" s="162"/>
      <c r="B20" s="161" t="s">
        <v>229</v>
      </c>
      <c r="C20" s="299"/>
      <c r="D20" s="127">
        <v>1806</v>
      </c>
      <c r="E20" s="300">
        <v>2398</v>
      </c>
      <c r="F20" s="301">
        <v>2900</v>
      </c>
      <c r="G20" s="131">
        <v>3360</v>
      </c>
      <c r="H20" s="302">
        <v>3591</v>
      </c>
    </row>
    <row r="21" spans="1:8" ht="13.5" customHeight="1">
      <c r="A21" s="162"/>
      <c r="B21" s="161"/>
      <c r="C21" s="302" t="s">
        <v>230</v>
      </c>
      <c r="D21" s="127">
        <v>704</v>
      </c>
      <c r="E21" s="300">
        <v>919</v>
      </c>
      <c r="F21" s="301">
        <v>973</v>
      </c>
      <c r="G21" s="131">
        <v>1002</v>
      </c>
      <c r="H21" s="302">
        <v>849</v>
      </c>
    </row>
    <row r="22" spans="1:8" ht="13.5" customHeight="1">
      <c r="A22" s="162"/>
      <c r="B22" s="161"/>
      <c r="C22" s="302" t="s">
        <v>231</v>
      </c>
      <c r="D22" s="127">
        <v>556</v>
      </c>
      <c r="E22" s="300">
        <v>650</v>
      </c>
      <c r="F22" s="301">
        <v>852</v>
      </c>
      <c r="G22" s="131">
        <v>891</v>
      </c>
      <c r="H22" s="302">
        <v>914</v>
      </c>
    </row>
    <row r="23" spans="1:8" ht="13.5" customHeight="1">
      <c r="A23" s="162"/>
      <c r="B23" s="161"/>
      <c r="C23" s="302" t="s">
        <v>232</v>
      </c>
      <c r="D23" s="127">
        <v>294</v>
      </c>
      <c r="E23" s="300">
        <v>454</v>
      </c>
      <c r="F23" s="301">
        <v>557</v>
      </c>
      <c r="G23" s="131">
        <v>731</v>
      </c>
      <c r="H23" s="302">
        <v>784</v>
      </c>
    </row>
    <row r="24" spans="1:8" ht="13.5" customHeight="1">
      <c r="A24" s="162"/>
      <c r="B24" s="161"/>
      <c r="C24" s="302" t="s">
        <v>233</v>
      </c>
      <c r="D24" s="127">
        <v>160</v>
      </c>
      <c r="E24" s="300">
        <v>229</v>
      </c>
      <c r="F24" s="301">
        <v>343</v>
      </c>
      <c r="G24" s="131">
        <v>443</v>
      </c>
      <c r="H24" s="302">
        <v>606</v>
      </c>
    </row>
    <row r="25" spans="1:8" ht="13.5" customHeight="1">
      <c r="A25" s="162"/>
      <c r="B25" s="161"/>
      <c r="C25" s="302" t="s">
        <v>234</v>
      </c>
      <c r="D25" s="127">
        <v>69</v>
      </c>
      <c r="E25" s="300">
        <v>110</v>
      </c>
      <c r="F25" s="301">
        <v>131</v>
      </c>
      <c r="G25" s="131">
        <v>222</v>
      </c>
      <c r="H25" s="302">
        <v>303</v>
      </c>
    </row>
    <row r="26" spans="1:8" ht="13.5" customHeight="1">
      <c r="A26" s="162"/>
      <c r="B26" s="161"/>
      <c r="C26" s="302" t="s">
        <v>235</v>
      </c>
      <c r="D26" s="127">
        <v>20</v>
      </c>
      <c r="E26" s="300">
        <v>31</v>
      </c>
      <c r="F26" s="301">
        <v>36</v>
      </c>
      <c r="G26" s="131">
        <v>63</v>
      </c>
      <c r="H26" s="302">
        <v>115</v>
      </c>
    </row>
    <row r="27" spans="1:8" ht="13.5" customHeight="1">
      <c r="A27" s="162"/>
      <c r="B27" s="161"/>
      <c r="C27" s="302" t="s">
        <v>245</v>
      </c>
      <c r="D27" s="127">
        <v>3</v>
      </c>
      <c r="E27" s="300">
        <v>5</v>
      </c>
      <c r="F27" s="301">
        <v>7</v>
      </c>
      <c r="G27" s="154">
        <v>6</v>
      </c>
      <c r="H27" s="302">
        <v>18</v>
      </c>
    </row>
    <row r="28" spans="1:8" ht="13.5" customHeight="1">
      <c r="A28" s="162"/>
      <c r="B28" s="131"/>
      <c r="C28" s="302" t="s">
        <v>246</v>
      </c>
      <c r="D28" s="304" t="s">
        <v>22</v>
      </c>
      <c r="E28" s="305">
        <v>0</v>
      </c>
      <c r="F28" s="306">
        <v>1</v>
      </c>
      <c r="G28" s="307">
        <v>2</v>
      </c>
      <c r="H28" s="308">
        <v>2</v>
      </c>
    </row>
    <row r="29" spans="1:8" ht="13.5" customHeight="1">
      <c r="A29" s="309"/>
      <c r="B29" s="310" t="s">
        <v>238</v>
      </c>
      <c r="C29" s="311"/>
      <c r="D29" s="312">
        <v>1</v>
      </c>
      <c r="E29" s="313">
        <v>1</v>
      </c>
      <c r="F29" s="314">
        <v>75</v>
      </c>
      <c r="G29" s="315">
        <v>95</v>
      </c>
      <c r="H29" s="316">
        <v>186</v>
      </c>
    </row>
    <row r="30" spans="1:8" ht="13.5" customHeight="1">
      <c r="A30" s="162"/>
      <c r="B30" s="131" t="s">
        <v>243</v>
      </c>
      <c r="C30" s="299"/>
      <c r="D30" s="317">
        <v>15789</v>
      </c>
      <c r="E30" s="300">
        <v>16373</v>
      </c>
      <c r="F30" s="301">
        <v>16548</v>
      </c>
      <c r="G30" s="131">
        <v>16545</v>
      </c>
      <c r="H30" s="302">
        <v>16322</v>
      </c>
    </row>
    <row r="31" spans="1:8" ht="13.5" customHeight="1">
      <c r="A31" s="162"/>
      <c r="B31" s="161" t="s">
        <v>214</v>
      </c>
      <c r="C31" s="299"/>
      <c r="D31" s="127">
        <v>2624</v>
      </c>
      <c r="E31" s="300">
        <v>2608</v>
      </c>
      <c r="F31" s="301">
        <v>2481</v>
      </c>
      <c r="G31" s="131">
        <v>2224</v>
      </c>
      <c r="H31" s="302">
        <v>1877</v>
      </c>
    </row>
    <row r="32" spans="1:8" ht="13.5" customHeight="1">
      <c r="A32" s="162"/>
      <c r="B32" s="161"/>
      <c r="C32" s="302" t="s">
        <v>215</v>
      </c>
      <c r="D32" s="127">
        <v>991</v>
      </c>
      <c r="E32" s="300">
        <v>880</v>
      </c>
      <c r="F32" s="301">
        <v>746</v>
      </c>
      <c r="G32" s="131">
        <v>686</v>
      </c>
      <c r="H32" s="302">
        <v>529</v>
      </c>
    </row>
    <row r="33" spans="1:8" ht="13.5" customHeight="1">
      <c r="A33" s="162"/>
      <c r="B33" s="161"/>
      <c r="C33" s="302" t="s">
        <v>216</v>
      </c>
      <c r="D33" s="127">
        <v>854</v>
      </c>
      <c r="E33" s="300">
        <v>903</v>
      </c>
      <c r="F33" s="301">
        <v>828</v>
      </c>
      <c r="G33" s="131">
        <v>710</v>
      </c>
      <c r="H33" s="302">
        <v>659</v>
      </c>
    </row>
    <row r="34" spans="1:8" ht="13.5" customHeight="1">
      <c r="A34" s="318"/>
      <c r="B34" s="131"/>
      <c r="C34" s="302" t="s">
        <v>217</v>
      </c>
      <c r="D34" s="127">
        <v>779</v>
      </c>
      <c r="E34" s="319">
        <v>825</v>
      </c>
      <c r="F34" s="177">
        <v>907</v>
      </c>
      <c r="G34" s="131">
        <v>828</v>
      </c>
      <c r="H34" s="302">
        <v>689</v>
      </c>
    </row>
    <row r="35" spans="1:8" ht="13.5" customHeight="1">
      <c r="A35" s="162"/>
      <c r="B35" s="161" t="s">
        <v>218</v>
      </c>
      <c r="C35" s="299"/>
      <c r="D35" s="127">
        <v>10874</v>
      </c>
      <c r="E35" s="300">
        <v>10724</v>
      </c>
      <c r="F35" s="301">
        <v>10264</v>
      </c>
      <c r="G35" s="131">
        <v>9838</v>
      </c>
      <c r="H35" s="302">
        <v>9625</v>
      </c>
    </row>
    <row r="36" spans="1:8" ht="13.5" customHeight="1">
      <c r="A36" s="162"/>
      <c r="B36" s="161"/>
      <c r="C36" s="302" t="s">
        <v>219</v>
      </c>
      <c r="D36" s="127">
        <v>833</v>
      </c>
      <c r="E36" s="300">
        <v>750</v>
      </c>
      <c r="F36" s="301">
        <v>797</v>
      </c>
      <c r="G36" s="131">
        <v>879</v>
      </c>
      <c r="H36" s="302">
        <v>807</v>
      </c>
    </row>
    <row r="37" spans="1:8" ht="13.5" customHeight="1">
      <c r="A37" s="162"/>
      <c r="B37" s="161"/>
      <c r="C37" s="302" t="s">
        <v>220</v>
      </c>
      <c r="D37" s="127">
        <v>867</v>
      </c>
      <c r="E37" s="300">
        <v>801</v>
      </c>
      <c r="F37" s="301">
        <v>730</v>
      </c>
      <c r="G37" s="131">
        <v>762</v>
      </c>
      <c r="H37" s="302">
        <v>759</v>
      </c>
    </row>
    <row r="38" spans="1:8" ht="13.5" customHeight="1">
      <c r="A38" s="162"/>
      <c r="B38" s="161"/>
      <c r="C38" s="302" t="s">
        <v>221</v>
      </c>
      <c r="D38" s="127">
        <v>1511</v>
      </c>
      <c r="E38" s="300">
        <v>1124</v>
      </c>
      <c r="F38" s="301">
        <v>906</v>
      </c>
      <c r="G38" s="131">
        <v>809</v>
      </c>
      <c r="H38" s="302">
        <v>793</v>
      </c>
    </row>
    <row r="39" spans="1:8" ht="13.5" customHeight="1">
      <c r="A39" s="162"/>
      <c r="B39" s="161"/>
      <c r="C39" s="302" t="s">
        <v>222</v>
      </c>
      <c r="D39" s="127">
        <v>1315</v>
      </c>
      <c r="E39" s="300">
        <v>1496</v>
      </c>
      <c r="F39" s="301">
        <v>1091</v>
      </c>
      <c r="G39" s="131">
        <v>879</v>
      </c>
      <c r="H39" s="302">
        <v>831</v>
      </c>
    </row>
    <row r="40" spans="1:8" ht="13.5" customHeight="1">
      <c r="A40" s="162"/>
      <c r="B40" s="161"/>
      <c r="C40" s="302" t="s">
        <v>223</v>
      </c>
      <c r="D40" s="127">
        <v>1139</v>
      </c>
      <c r="E40" s="300">
        <v>1311</v>
      </c>
      <c r="F40" s="301">
        <v>1406</v>
      </c>
      <c r="G40" s="131">
        <v>1049</v>
      </c>
      <c r="H40" s="302">
        <v>890</v>
      </c>
    </row>
    <row r="41" spans="1:8" ht="13.5" customHeight="1">
      <c r="A41" s="162"/>
      <c r="B41" s="161"/>
      <c r="C41" s="302" t="s">
        <v>224</v>
      </c>
      <c r="D41" s="127">
        <v>941</v>
      </c>
      <c r="E41" s="300">
        <v>1077</v>
      </c>
      <c r="F41" s="301">
        <v>1269</v>
      </c>
      <c r="G41" s="131">
        <v>1381</v>
      </c>
      <c r="H41" s="302">
        <v>1061</v>
      </c>
    </row>
    <row r="42" spans="1:8" ht="13.5" customHeight="1">
      <c r="A42" s="303" t="s">
        <v>97</v>
      </c>
      <c r="B42" s="161"/>
      <c r="C42" s="302" t="s">
        <v>225</v>
      </c>
      <c r="D42" s="127">
        <v>944</v>
      </c>
      <c r="E42" s="300">
        <v>963</v>
      </c>
      <c r="F42" s="301">
        <v>880</v>
      </c>
      <c r="G42" s="131">
        <v>1038</v>
      </c>
      <c r="H42" s="302">
        <v>1254</v>
      </c>
    </row>
    <row r="43" spans="1:8" ht="13.5" customHeight="1">
      <c r="A43" s="162"/>
      <c r="B43" s="161"/>
      <c r="C43" s="302" t="s">
        <v>226</v>
      </c>
      <c r="D43" s="127">
        <v>1233</v>
      </c>
      <c r="E43" s="300">
        <v>1205</v>
      </c>
      <c r="F43" s="301">
        <v>935</v>
      </c>
      <c r="G43" s="131">
        <v>856</v>
      </c>
      <c r="H43" s="302">
        <v>1034</v>
      </c>
    </row>
    <row r="44" spans="1:8" ht="13.5" customHeight="1">
      <c r="A44" s="162"/>
      <c r="B44" s="161"/>
      <c r="C44" s="302" t="s">
        <v>227</v>
      </c>
      <c r="D44" s="127">
        <v>1112</v>
      </c>
      <c r="E44" s="300">
        <v>1085</v>
      </c>
      <c r="F44" s="301">
        <v>1174</v>
      </c>
      <c r="G44" s="131">
        <v>926</v>
      </c>
      <c r="H44" s="302">
        <v>848</v>
      </c>
    </row>
    <row r="45" spans="1:8" ht="13.5" customHeight="1">
      <c r="A45" s="162"/>
      <c r="B45" s="131"/>
      <c r="C45" s="302" t="s">
        <v>228</v>
      </c>
      <c r="D45" s="127">
        <v>979</v>
      </c>
      <c r="E45" s="300">
        <v>3039</v>
      </c>
      <c r="F45" s="301">
        <v>3752</v>
      </c>
      <c r="G45" s="300">
        <v>4430</v>
      </c>
      <c r="H45" s="302">
        <v>4694</v>
      </c>
    </row>
    <row r="46" spans="1:8" ht="13.5" customHeight="1">
      <c r="A46" s="162"/>
      <c r="B46" s="161" t="s">
        <v>229</v>
      </c>
      <c r="C46" s="299"/>
      <c r="D46" s="127">
        <v>2291</v>
      </c>
      <c r="E46" s="300">
        <v>941</v>
      </c>
      <c r="F46" s="301">
        <v>1072</v>
      </c>
      <c r="G46" s="300">
        <v>1165</v>
      </c>
      <c r="H46" s="302">
        <v>927</v>
      </c>
    </row>
    <row r="47" spans="1:8" ht="13.5" customHeight="1">
      <c r="A47" s="162"/>
      <c r="B47" s="161"/>
      <c r="C47" s="302" t="s">
        <v>230</v>
      </c>
      <c r="D47" s="127">
        <v>753</v>
      </c>
      <c r="E47" s="300">
        <v>756</v>
      </c>
      <c r="F47" s="301">
        <v>918</v>
      </c>
      <c r="G47" s="300">
        <v>1045</v>
      </c>
      <c r="H47" s="302">
        <v>1115</v>
      </c>
    </row>
    <row r="48" spans="1:8" ht="13.5" customHeight="1">
      <c r="A48" s="162"/>
      <c r="B48" s="161"/>
      <c r="C48" s="302" t="s">
        <v>231</v>
      </c>
      <c r="D48" s="127">
        <v>621</v>
      </c>
      <c r="E48" s="300">
        <v>598</v>
      </c>
      <c r="F48" s="301">
        <v>724</v>
      </c>
      <c r="G48" s="300">
        <v>861</v>
      </c>
      <c r="H48" s="302">
        <v>982</v>
      </c>
    </row>
    <row r="49" spans="1:12" ht="13.5" customHeight="1">
      <c r="A49" s="162"/>
      <c r="B49" s="161"/>
      <c r="C49" s="302" t="s">
        <v>232</v>
      </c>
      <c r="D49" s="127">
        <v>392</v>
      </c>
      <c r="E49" s="300">
        <v>374</v>
      </c>
      <c r="F49" s="301">
        <v>554</v>
      </c>
      <c r="G49" s="300">
        <v>657</v>
      </c>
      <c r="H49" s="302">
        <v>778</v>
      </c>
    </row>
    <row r="50" spans="1:12" ht="13.5" customHeight="1">
      <c r="A50" s="162"/>
      <c r="B50" s="161"/>
      <c r="C50" s="302" t="s">
        <v>233</v>
      </c>
      <c r="D50" s="127">
        <v>272</v>
      </c>
      <c r="E50" s="300">
        <v>219</v>
      </c>
      <c r="F50" s="301">
        <v>302</v>
      </c>
      <c r="G50" s="300">
        <v>455</v>
      </c>
      <c r="H50" s="302">
        <v>516</v>
      </c>
    </row>
    <row r="51" spans="1:12" ht="13.5" customHeight="1">
      <c r="A51" s="162"/>
      <c r="B51" s="161"/>
      <c r="C51" s="175" t="s">
        <v>234</v>
      </c>
      <c r="D51" s="176">
        <v>183</v>
      </c>
      <c r="E51" s="300">
        <v>121</v>
      </c>
      <c r="F51" s="301">
        <v>138</v>
      </c>
      <c r="G51" s="300">
        <v>188</v>
      </c>
      <c r="H51" s="302">
        <v>293</v>
      </c>
      <c r="K51" s="56"/>
      <c r="L51" s="56"/>
    </row>
    <row r="52" spans="1:12" ht="13.5" customHeight="1">
      <c r="A52" s="318"/>
      <c r="B52" s="320"/>
      <c r="C52" s="302" t="s">
        <v>245</v>
      </c>
      <c r="D52" s="127">
        <v>16</v>
      </c>
      <c r="E52" s="300">
        <v>28</v>
      </c>
      <c r="F52" s="301">
        <v>38</v>
      </c>
      <c r="G52" s="300">
        <v>47</v>
      </c>
      <c r="H52" s="302">
        <v>75</v>
      </c>
    </row>
    <row r="53" spans="1:12" ht="13.5" customHeight="1">
      <c r="A53" s="162"/>
      <c r="B53" s="131"/>
      <c r="C53" s="302" t="s">
        <v>246</v>
      </c>
      <c r="D53" s="321" t="s">
        <v>22</v>
      </c>
      <c r="E53" s="322">
        <v>2</v>
      </c>
      <c r="F53" s="323">
        <v>6</v>
      </c>
      <c r="G53" s="305">
        <v>12</v>
      </c>
      <c r="H53" s="308">
        <v>8</v>
      </c>
    </row>
    <row r="54" spans="1:12" ht="13.5" customHeight="1">
      <c r="A54" s="309"/>
      <c r="B54" s="310" t="s">
        <v>238</v>
      </c>
      <c r="C54" s="311"/>
      <c r="D54" s="312" t="s">
        <v>22</v>
      </c>
      <c r="E54" s="313">
        <v>2</v>
      </c>
      <c r="F54" s="314">
        <v>51</v>
      </c>
      <c r="G54" s="313">
        <v>53</v>
      </c>
      <c r="H54" s="316">
        <v>126</v>
      </c>
    </row>
    <row r="55" spans="1:12" ht="15" customHeight="1">
      <c r="A55" s="192" t="s">
        <v>124</v>
      </c>
      <c r="B55" s="289"/>
      <c r="C55" s="289"/>
      <c r="D55" s="289"/>
      <c r="E55" s="289"/>
      <c r="F55" s="289"/>
      <c r="G55" s="289"/>
      <c r="H55" s="289"/>
      <c r="I55" s="289"/>
      <c r="J55" s="290"/>
      <c r="K55" s="290"/>
      <c r="L55" s="290"/>
    </row>
  </sheetData>
  <mergeCells count="1">
    <mergeCell ref="A2:H2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8" orientation="portrait" r:id="rId1"/>
  <headerFooter alignWithMargins="0">
    <oddHeader>&amp;C&amp;"ＭＳ 明朝,太字"&amp;20 ２　人　　口</oddHeader>
    <oddFooter>&amp;C-5-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397F3-F31F-41C4-B9E8-678EC02B7960}">
  <sheetPr>
    <pageSetUpPr fitToPage="1"/>
  </sheetPr>
  <dimension ref="A1:G31"/>
  <sheetViews>
    <sheetView view="pageBreakPreview" zoomScale="90" zoomScaleNormal="100" zoomScaleSheetLayoutView="90" workbookViewId="0">
      <selection activeCell="F41" sqref="F41"/>
    </sheetView>
  </sheetViews>
  <sheetFormatPr defaultColWidth="7.5" defaultRowHeight="12"/>
  <cols>
    <col min="1" max="1" width="29.75" style="3" customWidth="1"/>
    <col min="2" max="7" width="12" style="3" customWidth="1"/>
    <col min="8" max="16384" width="7.5" style="3"/>
  </cols>
  <sheetData>
    <row r="1" spans="1:7" ht="15.75" customHeight="1">
      <c r="A1" s="19" t="s">
        <v>1400</v>
      </c>
    </row>
    <row r="2" spans="1:7" ht="14.25" customHeight="1">
      <c r="A2" s="14"/>
      <c r="B2" s="32"/>
      <c r="F2" s="1352" t="s">
        <v>1401</v>
      </c>
    </row>
    <row r="3" spans="1:7" ht="16.5" customHeight="1">
      <c r="A3" s="1111"/>
      <c r="B3" s="903" t="s">
        <v>428</v>
      </c>
      <c r="C3" s="903" t="s">
        <v>72</v>
      </c>
      <c r="D3" s="903" t="s">
        <v>79</v>
      </c>
      <c r="E3" s="903" t="s">
        <v>81</v>
      </c>
      <c r="F3" s="1065" t="s">
        <v>83</v>
      </c>
    </row>
    <row r="4" spans="1:7" ht="16.5" customHeight="1">
      <c r="A4" s="33" t="s">
        <v>1402</v>
      </c>
      <c r="B4" s="1261">
        <v>6752584</v>
      </c>
      <c r="C4" s="1261">
        <v>7022767</v>
      </c>
      <c r="D4" s="1261">
        <v>6975127</v>
      </c>
      <c r="E4" s="1261">
        <v>7097072</v>
      </c>
      <c r="F4" s="1263">
        <v>7361199</v>
      </c>
      <c r="G4" s="3">
        <v>1</v>
      </c>
    </row>
    <row r="5" spans="1:7" ht="16.5" customHeight="1">
      <c r="A5" s="33" t="s">
        <v>1403</v>
      </c>
      <c r="B5" s="1261">
        <v>5133899</v>
      </c>
      <c r="C5" s="1261">
        <v>5166286</v>
      </c>
      <c r="D5" s="1261">
        <v>5458153</v>
      </c>
      <c r="E5" s="1261">
        <v>5598025</v>
      </c>
      <c r="F5" s="1263">
        <v>5847298</v>
      </c>
      <c r="G5" s="3">
        <v>2</v>
      </c>
    </row>
    <row r="6" spans="1:7" ht="16.5" customHeight="1">
      <c r="A6" s="33" t="s">
        <v>1404</v>
      </c>
      <c r="B6" s="1261">
        <v>4974571</v>
      </c>
      <c r="C6" s="1261">
        <v>4695712</v>
      </c>
      <c r="D6" s="1261">
        <v>5028806</v>
      </c>
      <c r="E6" s="1261">
        <v>5168159</v>
      </c>
      <c r="F6" s="1263">
        <v>5297909</v>
      </c>
      <c r="G6" s="3">
        <v>3</v>
      </c>
    </row>
    <row r="7" spans="1:7" ht="16.5" customHeight="1">
      <c r="A7" s="33" t="s">
        <v>1405</v>
      </c>
      <c r="B7" s="1390">
        <v>5.0999999999999996</v>
      </c>
      <c r="C7" s="1390">
        <v>12.4</v>
      </c>
      <c r="D7" s="1390">
        <v>7.6</v>
      </c>
      <c r="E7" s="1390">
        <v>5.4</v>
      </c>
      <c r="F7" s="1391">
        <v>4.7</v>
      </c>
      <c r="G7" s="3">
        <v>4</v>
      </c>
    </row>
    <row r="8" spans="1:7" ht="16.5" customHeight="1">
      <c r="A8" s="33" t="s">
        <v>1406</v>
      </c>
      <c r="B8" s="1392">
        <v>0.96899999999999997</v>
      </c>
      <c r="C8" s="1392">
        <v>0.90900000000000003</v>
      </c>
      <c r="D8" s="1392">
        <v>0.92100000000000004</v>
      </c>
      <c r="E8" s="1392">
        <v>0.92300000000000004</v>
      </c>
      <c r="F8" s="1393">
        <v>0.90600000000000003</v>
      </c>
    </row>
    <row r="9" spans="1:7" ht="16.5" customHeight="1">
      <c r="A9" s="33" t="s">
        <v>1407</v>
      </c>
      <c r="B9" s="1390">
        <v>94.2</v>
      </c>
      <c r="C9" s="1390">
        <v>99</v>
      </c>
      <c r="D9" s="1390">
        <v>100.9</v>
      </c>
      <c r="E9" s="1390">
        <v>100.3</v>
      </c>
      <c r="F9" s="1391">
        <v>99.9</v>
      </c>
    </row>
    <row r="10" spans="1:7" ht="16.5" customHeight="1">
      <c r="A10" s="33" t="s">
        <v>1408</v>
      </c>
      <c r="B10" s="1390">
        <v>88.4</v>
      </c>
      <c r="C10" s="1390">
        <v>78.900000000000006</v>
      </c>
      <c r="D10" s="1390">
        <v>85.1</v>
      </c>
      <c r="E10" s="1390">
        <v>87.8</v>
      </c>
      <c r="F10" s="1391">
        <v>87.2</v>
      </c>
      <c r="G10" s="3">
        <v>7</v>
      </c>
    </row>
    <row r="11" spans="1:7" ht="16.5" customHeight="1">
      <c r="A11" s="33" t="s">
        <v>1409</v>
      </c>
      <c r="B11" s="1390">
        <v>46</v>
      </c>
      <c r="C11" s="1390">
        <v>53.6</v>
      </c>
      <c r="D11" s="1390">
        <v>59.8</v>
      </c>
      <c r="E11" s="1390">
        <v>60.8</v>
      </c>
      <c r="F11" s="1391">
        <v>55.6</v>
      </c>
      <c r="G11" s="3">
        <v>8</v>
      </c>
    </row>
    <row r="12" spans="1:7" ht="16.5" customHeight="1">
      <c r="A12" s="33" t="s">
        <v>1410</v>
      </c>
      <c r="B12" s="1390">
        <v>46.6</v>
      </c>
      <c r="C12" s="1390">
        <v>60.6</v>
      </c>
      <c r="D12" s="1390">
        <v>61</v>
      </c>
      <c r="E12" s="1390">
        <v>62.4</v>
      </c>
      <c r="F12" s="1391">
        <v>60.9</v>
      </c>
      <c r="G12" s="3">
        <v>9</v>
      </c>
    </row>
    <row r="13" spans="1:7" ht="16.5" customHeight="1">
      <c r="A13" s="33" t="s">
        <v>1411</v>
      </c>
      <c r="B13" s="1390">
        <v>55.6</v>
      </c>
      <c r="C13" s="1390">
        <v>70.2</v>
      </c>
      <c r="D13" s="1390">
        <v>72.900000000000006</v>
      </c>
      <c r="E13" s="1390">
        <v>74.5</v>
      </c>
      <c r="F13" s="1391">
        <v>72.5</v>
      </c>
      <c r="G13" s="3">
        <v>10</v>
      </c>
    </row>
    <row r="14" spans="1:7" ht="16.5" customHeight="1">
      <c r="A14" s="33" t="s">
        <v>1412</v>
      </c>
      <c r="B14" s="1390">
        <v>33.700000000000003</v>
      </c>
      <c r="C14" s="1390">
        <v>49</v>
      </c>
      <c r="D14" s="1390">
        <v>44</v>
      </c>
      <c r="E14" s="1390">
        <v>46.8</v>
      </c>
      <c r="F14" s="1391">
        <v>45.9</v>
      </c>
      <c r="G14" s="3">
        <v>11</v>
      </c>
    </row>
    <row r="15" spans="1:7" ht="16.5" customHeight="1">
      <c r="A15" s="33" t="s">
        <v>1413</v>
      </c>
      <c r="B15" s="1390">
        <v>84.7</v>
      </c>
      <c r="C15" s="1390">
        <v>83.9</v>
      </c>
      <c r="D15" s="1390">
        <v>79.099999999999994</v>
      </c>
      <c r="E15" s="1390">
        <v>81.7</v>
      </c>
      <c r="F15" s="1391">
        <v>66.2</v>
      </c>
      <c r="G15" s="3">
        <v>12</v>
      </c>
    </row>
    <row r="16" spans="1:7" ht="16.5" customHeight="1">
      <c r="A16" s="33" t="s">
        <v>1414</v>
      </c>
      <c r="B16" s="1390">
        <v>7.6</v>
      </c>
      <c r="C16" s="1390">
        <v>4.5999999999999996</v>
      </c>
      <c r="D16" s="1390">
        <v>6.7</v>
      </c>
      <c r="E16" s="1390">
        <v>6.4</v>
      </c>
      <c r="F16" s="1391">
        <v>10</v>
      </c>
      <c r="G16" s="3">
        <v>13</v>
      </c>
    </row>
    <row r="17" spans="1:7" ht="16.5" customHeight="1">
      <c r="A17" s="33" t="s">
        <v>1415</v>
      </c>
      <c r="B17" s="1390">
        <v>10.9</v>
      </c>
      <c r="C17" s="1390">
        <v>11</v>
      </c>
      <c r="D17" s="1390">
        <v>10.6</v>
      </c>
      <c r="E17" s="1390">
        <v>10.3</v>
      </c>
      <c r="F17" s="1391">
        <v>9.6</v>
      </c>
      <c r="G17" s="3">
        <v>14</v>
      </c>
    </row>
    <row r="18" spans="1:7" ht="16.5" customHeight="1">
      <c r="A18" s="33" t="s">
        <v>1416</v>
      </c>
      <c r="B18" s="1394">
        <v>5.4</v>
      </c>
      <c r="C18" s="1394">
        <v>6</v>
      </c>
      <c r="D18" s="1394">
        <v>6.3</v>
      </c>
      <c r="E18" s="1394">
        <v>6.4</v>
      </c>
      <c r="F18" s="1395">
        <v>6.1</v>
      </c>
      <c r="G18" s="3">
        <v>15</v>
      </c>
    </row>
    <row r="19" spans="1:7" ht="16.5" customHeight="1">
      <c r="A19" s="33" t="s">
        <v>1417</v>
      </c>
      <c r="B19" s="1394">
        <v>41.7</v>
      </c>
      <c r="C19" s="1394">
        <v>32.1</v>
      </c>
      <c r="D19" s="1394">
        <v>18.399999999999999</v>
      </c>
      <c r="E19" s="1394">
        <v>14.9</v>
      </c>
      <c r="F19" s="1395">
        <v>18.399999999999999</v>
      </c>
      <c r="G19" s="3">
        <v>16</v>
      </c>
    </row>
    <row r="20" spans="1:7" ht="16.5" customHeight="1">
      <c r="A20" s="33" t="s">
        <v>1418</v>
      </c>
      <c r="B20" s="1396">
        <v>2.089</v>
      </c>
      <c r="C20" s="1396">
        <v>1.5980000000000001</v>
      </c>
      <c r="D20" s="1396">
        <v>1.659</v>
      </c>
      <c r="E20" s="1396">
        <v>1.637</v>
      </c>
      <c r="F20" s="1397">
        <v>1.681</v>
      </c>
      <c r="G20" s="3">
        <v>17</v>
      </c>
    </row>
    <row r="21" spans="1:7" ht="16.5" customHeight="1">
      <c r="A21" s="33" t="s">
        <v>1419</v>
      </c>
      <c r="B21" s="1396">
        <v>1.3440000000000001</v>
      </c>
      <c r="C21" s="1396">
        <v>1.2869999999999999</v>
      </c>
      <c r="D21" s="1396">
        <v>1.2350000000000001</v>
      </c>
      <c r="E21" s="1396">
        <v>1.1459999999999999</v>
      </c>
      <c r="F21" s="1397">
        <v>1.087</v>
      </c>
      <c r="G21" s="3">
        <v>18</v>
      </c>
    </row>
    <row r="22" spans="1:7" ht="16.5" customHeight="1">
      <c r="A22" s="41" t="s">
        <v>1420</v>
      </c>
      <c r="B22" s="1398">
        <v>8.1000000000000003E-2</v>
      </c>
      <c r="C22" s="1398">
        <v>0.13</v>
      </c>
      <c r="D22" s="1398">
        <v>0.22800000000000001</v>
      </c>
      <c r="E22" s="1398">
        <v>0.23899999999999999</v>
      </c>
      <c r="F22" s="1399">
        <v>0.20899999999999999</v>
      </c>
      <c r="G22" s="3">
        <v>19</v>
      </c>
    </row>
    <row r="23" spans="1:7" ht="18" customHeight="1">
      <c r="A23" s="3" t="s">
        <v>1421</v>
      </c>
      <c r="F23" s="1329"/>
    </row>
    <row r="24" spans="1:7" ht="18" customHeight="1">
      <c r="A24" s="2"/>
      <c r="F24" s="1329"/>
    </row>
    <row r="25" spans="1:7" ht="18" customHeight="1">
      <c r="A25" s="19" t="s">
        <v>1422</v>
      </c>
      <c r="F25" s="1329"/>
    </row>
    <row r="26" spans="1:7" ht="15.75" customHeight="1">
      <c r="A26" s="100"/>
      <c r="B26" s="100"/>
      <c r="F26" s="1400" t="s">
        <v>1423</v>
      </c>
    </row>
    <row r="27" spans="1:7" ht="18" customHeight="1">
      <c r="A27" s="1111"/>
      <c r="B27" s="6" t="s">
        <v>428</v>
      </c>
      <c r="C27" s="6" t="s">
        <v>72</v>
      </c>
      <c r="D27" s="6" t="s">
        <v>79</v>
      </c>
      <c r="E27" s="6" t="s">
        <v>81</v>
      </c>
      <c r="F27" s="57" t="s">
        <v>83</v>
      </c>
    </row>
    <row r="28" spans="1:7" ht="18" customHeight="1">
      <c r="A28" s="1401" t="s">
        <v>1424</v>
      </c>
      <c r="B28" s="1261">
        <v>550295</v>
      </c>
      <c r="C28" s="1261">
        <v>911096</v>
      </c>
      <c r="D28" s="1261">
        <v>1593728</v>
      </c>
      <c r="E28" s="1261">
        <v>1699445</v>
      </c>
      <c r="F28" s="1263">
        <v>1540973</v>
      </c>
    </row>
    <row r="29" spans="1:7" ht="18" customHeight="1">
      <c r="A29" s="1402" t="s">
        <v>1425</v>
      </c>
      <c r="B29" s="1387">
        <v>9075093</v>
      </c>
      <c r="C29" s="1387">
        <v>9038890</v>
      </c>
      <c r="D29" s="1387">
        <v>8614382</v>
      </c>
      <c r="E29" s="1387">
        <v>8130974</v>
      </c>
      <c r="F29" s="1403">
        <v>8004223</v>
      </c>
    </row>
    <row r="30" spans="1:7" ht="15.75" customHeight="1">
      <c r="A30" s="3" t="s">
        <v>1337</v>
      </c>
      <c r="B30" s="2"/>
    </row>
    <row r="31" spans="1:7" ht="13.5" customHeight="1">
      <c r="A31" s="2"/>
      <c r="B31" s="2"/>
    </row>
  </sheetData>
  <mergeCells count="1">
    <mergeCell ref="A26:B26"/>
  </mergeCells>
  <phoneticPr fontId="3"/>
  <printOptions horizontalCentered="1"/>
  <pageMargins left="0.19685039370078741" right="0.19685039370078741" top="0.94488188976377963" bottom="0.74803149606299213" header="0.51181102362204722" footer="0.31496062992125984"/>
  <pageSetup paperSize="9" orientation="portrait" r:id="rId1"/>
  <headerFooter alignWithMargins="0">
    <oddHeader>&amp;C&amp;"ＭＳ 明朝,太字"&amp;20 13　財　　政</oddHeader>
    <oddFooter>&amp;C-50-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BB02B-5742-4D8D-A1E0-1DBFFD9EE30C}">
  <sheetPr>
    <pageSetUpPr fitToPage="1"/>
  </sheetPr>
  <dimension ref="A1:J28"/>
  <sheetViews>
    <sheetView view="pageBreakPreview" zoomScale="80" zoomScaleNormal="100" zoomScaleSheetLayoutView="80" workbookViewId="0">
      <selection activeCell="F41" sqref="F41"/>
    </sheetView>
  </sheetViews>
  <sheetFormatPr defaultColWidth="7.5" defaultRowHeight="12"/>
  <cols>
    <col min="1" max="1" width="3.625" style="3" customWidth="1"/>
    <col min="2" max="2" width="3.25" style="3" customWidth="1"/>
    <col min="3" max="3" width="3.375" style="3" customWidth="1"/>
    <col min="4" max="4" width="15.75" style="3" customWidth="1"/>
    <col min="5" max="8" width="12.5" style="3" customWidth="1"/>
    <col min="9" max="9" width="12.5" style="1352" customWidth="1"/>
    <col min="10" max="10" width="12.5" style="3" customWidth="1"/>
    <col min="11" max="16384" width="7.5" style="3"/>
  </cols>
  <sheetData>
    <row r="1" spans="1:10" ht="15.75" customHeight="1">
      <c r="A1" s="19" t="s">
        <v>1426</v>
      </c>
      <c r="B1" s="2"/>
      <c r="C1" s="2"/>
      <c r="D1" s="2"/>
      <c r="E1" s="2"/>
      <c r="F1" s="2"/>
      <c r="G1" s="2"/>
      <c r="H1" s="2"/>
      <c r="I1" s="15"/>
    </row>
    <row r="2" spans="1:10" ht="14.25" customHeight="1">
      <c r="B2" s="32"/>
      <c r="C2" s="32"/>
      <c r="D2" s="32"/>
      <c r="E2" s="32"/>
      <c r="F2" s="32"/>
      <c r="I2" s="32" t="s">
        <v>1427</v>
      </c>
    </row>
    <row r="3" spans="1:10" ht="18" customHeight="1">
      <c r="A3" s="1111"/>
      <c r="B3" s="1112"/>
      <c r="C3" s="1112"/>
      <c r="D3" s="1113"/>
      <c r="E3" s="6" t="s">
        <v>428</v>
      </c>
      <c r="F3" s="6" t="s">
        <v>72</v>
      </c>
      <c r="G3" s="6" t="s">
        <v>79</v>
      </c>
      <c r="H3" s="6" t="s">
        <v>81</v>
      </c>
      <c r="I3" s="57" t="s">
        <v>83</v>
      </c>
    </row>
    <row r="4" spans="1:10" ht="18" customHeight="1">
      <c r="A4" s="97" t="s">
        <v>1428</v>
      </c>
      <c r="B4" s="56" t="s">
        <v>1429</v>
      </c>
      <c r="C4" s="1117"/>
      <c r="D4" s="34"/>
      <c r="E4" s="1404">
        <v>322377.07</v>
      </c>
      <c r="F4" s="1404">
        <v>322277.90999999997</v>
      </c>
      <c r="G4" s="1405" t="s">
        <v>1430</v>
      </c>
      <c r="H4" s="1406" t="s">
        <v>1431</v>
      </c>
      <c r="I4" s="1407">
        <v>324524.17</v>
      </c>
    </row>
    <row r="5" spans="1:10" ht="18" customHeight="1">
      <c r="A5" s="98"/>
      <c r="B5" s="56"/>
      <c r="C5" s="56" t="s">
        <v>1432</v>
      </c>
      <c r="D5" s="34"/>
      <c r="E5" s="1408">
        <v>10902.66</v>
      </c>
      <c r="F5" s="1408">
        <v>10803.5</v>
      </c>
      <c r="G5" s="1302" t="s">
        <v>1433</v>
      </c>
      <c r="H5" s="1409" t="s">
        <v>1434</v>
      </c>
      <c r="I5" s="1410">
        <v>10803.5</v>
      </c>
    </row>
    <row r="6" spans="1:10" ht="18" customHeight="1">
      <c r="A6" s="98"/>
      <c r="B6" s="56"/>
      <c r="C6" s="56"/>
      <c r="D6" s="10" t="s">
        <v>1435</v>
      </c>
      <c r="E6" s="1408">
        <v>3926.67</v>
      </c>
      <c r="F6" s="1408">
        <v>3926.67</v>
      </c>
      <c r="G6" s="1302" t="s">
        <v>1436</v>
      </c>
      <c r="H6" s="1409" t="s">
        <v>1437</v>
      </c>
      <c r="I6" s="1410">
        <v>3926.67</v>
      </c>
    </row>
    <row r="7" spans="1:10" ht="18" customHeight="1">
      <c r="A7" s="98"/>
      <c r="B7" s="56"/>
      <c r="C7" s="56"/>
      <c r="D7" s="10" t="s">
        <v>1438</v>
      </c>
      <c r="E7" s="1408">
        <v>3635.87</v>
      </c>
      <c r="F7" s="1408">
        <v>3536.71</v>
      </c>
      <c r="G7" s="1408">
        <v>3536.71</v>
      </c>
      <c r="H7" s="1408">
        <v>3536.71</v>
      </c>
      <c r="I7" s="1411">
        <v>3536.71</v>
      </c>
      <c r="J7" s="661"/>
    </row>
    <row r="8" spans="1:10" ht="18" customHeight="1">
      <c r="A8" s="98"/>
      <c r="B8" s="56"/>
      <c r="C8" s="1123"/>
      <c r="D8" s="10" t="s">
        <v>1439</v>
      </c>
      <c r="E8" s="1408">
        <v>3340.12</v>
      </c>
      <c r="F8" s="1408">
        <v>3340.12</v>
      </c>
      <c r="G8" s="1408">
        <v>3340.12</v>
      </c>
      <c r="H8" s="1302">
        <v>3340.12</v>
      </c>
      <c r="I8" s="1304">
        <v>3340.12</v>
      </c>
    </row>
    <row r="9" spans="1:10" ht="18" customHeight="1">
      <c r="A9" s="98"/>
      <c r="B9" s="56"/>
      <c r="C9" s="56" t="s">
        <v>1440</v>
      </c>
      <c r="D9" s="34"/>
      <c r="E9" s="1408">
        <v>311474.40999999997</v>
      </c>
      <c r="F9" s="1408">
        <v>311474.40999999997</v>
      </c>
      <c r="G9" s="1408">
        <v>311473.63</v>
      </c>
      <c r="H9" s="1302">
        <v>312916.67</v>
      </c>
      <c r="I9" s="1304">
        <v>313720.67</v>
      </c>
      <c r="J9" s="1412"/>
    </row>
    <row r="10" spans="1:10" ht="18" customHeight="1">
      <c r="A10" s="98"/>
      <c r="B10" s="56"/>
      <c r="C10" s="56"/>
      <c r="D10" s="10" t="s">
        <v>1441</v>
      </c>
      <c r="E10" s="1408">
        <v>119978.53</v>
      </c>
      <c r="F10" s="1408">
        <v>119978.53</v>
      </c>
      <c r="G10" s="1408">
        <v>119978.53</v>
      </c>
      <c r="H10" s="1302">
        <v>121096.95</v>
      </c>
      <c r="I10" s="1304">
        <v>121900.95</v>
      </c>
      <c r="J10" s="1413"/>
    </row>
    <row r="11" spans="1:10" ht="18" customHeight="1">
      <c r="A11" s="98"/>
      <c r="B11" s="56"/>
      <c r="C11" s="56"/>
      <c r="D11" s="10" t="s">
        <v>1442</v>
      </c>
      <c r="E11" s="1408">
        <v>7753.71</v>
      </c>
      <c r="F11" s="1408">
        <v>7753.71</v>
      </c>
      <c r="G11" s="1408">
        <v>7753.71</v>
      </c>
      <c r="H11" s="1302">
        <v>7753.71</v>
      </c>
      <c r="I11" s="1304">
        <v>7753.71</v>
      </c>
      <c r="J11" s="1414"/>
    </row>
    <row r="12" spans="1:10" ht="18" customHeight="1">
      <c r="A12" s="98"/>
      <c r="B12" s="56"/>
      <c r="C12" s="56"/>
      <c r="D12" s="10" t="s">
        <v>1443</v>
      </c>
      <c r="E12" s="1408">
        <v>105778.1</v>
      </c>
      <c r="F12" s="1408">
        <v>105778.1</v>
      </c>
      <c r="G12" s="1408">
        <v>105778.1</v>
      </c>
      <c r="H12" s="1302">
        <v>106105.94</v>
      </c>
      <c r="I12" s="1304">
        <v>106105.94</v>
      </c>
    </row>
    <row r="13" spans="1:10" ht="18" customHeight="1">
      <c r="A13" s="98"/>
      <c r="B13" s="1123"/>
      <c r="C13" s="1123"/>
      <c r="D13" s="10" t="s">
        <v>1439</v>
      </c>
      <c r="E13" s="1408">
        <v>77964.070000000007</v>
      </c>
      <c r="F13" s="1408">
        <v>77964.070000000007</v>
      </c>
      <c r="G13" s="1408">
        <v>77963.289999999994</v>
      </c>
      <c r="H13" s="1302">
        <v>77960.070000000007</v>
      </c>
      <c r="I13" s="1304">
        <v>77960.070000000007</v>
      </c>
    </row>
    <row r="14" spans="1:10" ht="18" customHeight="1">
      <c r="A14" s="98"/>
      <c r="B14" s="1123" t="s">
        <v>1444</v>
      </c>
      <c r="C14" s="1117"/>
      <c r="D14" s="34"/>
      <c r="E14" s="1408">
        <v>12761.68</v>
      </c>
      <c r="F14" s="1408">
        <v>12881.65</v>
      </c>
      <c r="G14" s="1408">
        <v>12881.65</v>
      </c>
      <c r="H14" s="1302">
        <v>13910.93</v>
      </c>
      <c r="I14" s="1304">
        <v>13910.93</v>
      </c>
      <c r="J14" s="1413"/>
    </row>
    <row r="15" spans="1:10" ht="18" customHeight="1">
      <c r="A15" s="1415"/>
      <c r="B15" s="761" t="s">
        <v>1445</v>
      </c>
      <c r="C15" s="14"/>
      <c r="D15" s="42"/>
      <c r="E15" s="1416">
        <v>335138.75</v>
      </c>
      <c r="F15" s="1416">
        <v>335159.56</v>
      </c>
      <c r="G15" s="1416">
        <v>335158.78000000003</v>
      </c>
      <c r="H15" s="1417">
        <v>337631.1</v>
      </c>
      <c r="I15" s="1418">
        <v>338435.1</v>
      </c>
    </row>
    <row r="16" spans="1:10" ht="18" customHeight="1">
      <c r="A16" s="97" t="s">
        <v>1446</v>
      </c>
      <c r="B16" s="56" t="s">
        <v>1429</v>
      </c>
      <c r="C16" s="1117"/>
      <c r="D16" s="34"/>
      <c r="E16" s="1404">
        <v>81438.28</v>
      </c>
      <c r="F16" s="1404">
        <v>80759.53</v>
      </c>
      <c r="G16" s="1404">
        <v>80759.53</v>
      </c>
      <c r="H16" s="1405">
        <v>80764.84</v>
      </c>
      <c r="I16" s="1419">
        <v>76800.98</v>
      </c>
    </row>
    <row r="17" spans="1:9" ht="18" customHeight="1">
      <c r="A17" s="98"/>
      <c r="B17" s="56"/>
      <c r="C17" s="56" t="s">
        <v>1432</v>
      </c>
      <c r="D17" s="34"/>
      <c r="E17" s="1408">
        <v>9161.01</v>
      </c>
      <c r="F17" s="1408">
        <v>9177.26</v>
      </c>
      <c r="G17" s="1408">
        <v>9177.26</v>
      </c>
      <c r="H17" s="1302">
        <v>9177.26</v>
      </c>
      <c r="I17" s="1304">
        <v>9177.26</v>
      </c>
    </row>
    <row r="18" spans="1:9" ht="18" customHeight="1">
      <c r="A18" s="98"/>
      <c r="B18" s="56"/>
      <c r="C18" s="56"/>
      <c r="D18" s="10" t="s">
        <v>1447</v>
      </c>
      <c r="E18" s="1420">
        <v>5738.12</v>
      </c>
      <c r="F18" s="1420">
        <v>5738.12</v>
      </c>
      <c r="G18" s="1420">
        <v>5738.12</v>
      </c>
      <c r="H18" s="1421">
        <v>5738.12</v>
      </c>
      <c r="I18" s="1422">
        <v>5738.12</v>
      </c>
    </row>
    <row r="19" spans="1:9" ht="18" customHeight="1">
      <c r="A19" s="98"/>
      <c r="B19" s="56"/>
      <c r="C19" s="56"/>
      <c r="D19" s="10" t="s">
        <v>1448</v>
      </c>
      <c r="E19" s="1420">
        <v>2768.36</v>
      </c>
      <c r="F19" s="1420">
        <v>2787.86</v>
      </c>
      <c r="G19" s="1420">
        <v>2787.86</v>
      </c>
      <c r="H19" s="1421">
        <v>2787.86</v>
      </c>
      <c r="I19" s="1422">
        <v>2787.86</v>
      </c>
    </row>
    <row r="20" spans="1:9" ht="18" customHeight="1">
      <c r="A20" s="98"/>
      <c r="B20" s="56"/>
      <c r="C20" s="1123"/>
      <c r="D20" s="10" t="s">
        <v>1439</v>
      </c>
      <c r="E20" s="1420">
        <v>654.53</v>
      </c>
      <c r="F20" s="1420">
        <v>651.28</v>
      </c>
      <c r="G20" s="1420">
        <v>651.28</v>
      </c>
      <c r="H20" s="1421">
        <v>651.28</v>
      </c>
      <c r="I20" s="1422">
        <v>651.28</v>
      </c>
    </row>
    <row r="21" spans="1:9" ht="18" customHeight="1">
      <c r="A21" s="98"/>
      <c r="B21" s="56"/>
      <c r="C21" s="56" t="s">
        <v>1440</v>
      </c>
      <c r="D21" s="34"/>
      <c r="E21" s="1423">
        <v>72277.27</v>
      </c>
      <c r="F21" s="1423">
        <v>71582.27</v>
      </c>
      <c r="G21" s="1423">
        <v>71582.27</v>
      </c>
      <c r="H21" s="1424">
        <v>71587.58</v>
      </c>
      <c r="I21" s="1425">
        <v>67623.72</v>
      </c>
    </row>
    <row r="22" spans="1:9" ht="18" customHeight="1">
      <c r="A22" s="98"/>
      <c r="B22" s="56"/>
      <c r="C22" s="56"/>
      <c r="D22" s="10" t="s">
        <v>1441</v>
      </c>
      <c r="E22" s="1420">
        <v>46716.28</v>
      </c>
      <c r="F22" s="1420">
        <v>46671.28</v>
      </c>
      <c r="G22" s="1420">
        <v>46671.28</v>
      </c>
      <c r="H22" s="1421">
        <v>46671.28</v>
      </c>
      <c r="I22" s="1422">
        <v>43473.22</v>
      </c>
    </row>
    <row r="23" spans="1:9" ht="18" customHeight="1">
      <c r="A23" s="98"/>
      <c r="B23" s="56"/>
      <c r="C23" s="56"/>
      <c r="D23" s="10" t="s">
        <v>1442</v>
      </c>
      <c r="E23" s="1420">
        <v>5182.22</v>
      </c>
      <c r="F23" s="1420">
        <v>5182.22</v>
      </c>
      <c r="G23" s="1420">
        <v>5182.22</v>
      </c>
      <c r="H23" s="1421">
        <v>5182.22</v>
      </c>
      <c r="I23" s="1422">
        <v>5182.22</v>
      </c>
    </row>
    <row r="24" spans="1:9" ht="18" customHeight="1">
      <c r="A24" s="98"/>
      <c r="B24" s="56"/>
      <c r="C24" s="56"/>
      <c r="D24" s="10" t="s">
        <v>1443</v>
      </c>
      <c r="E24" s="1420">
        <v>309.94</v>
      </c>
      <c r="F24" s="1420">
        <v>309.94</v>
      </c>
      <c r="G24" s="1420">
        <v>309.94</v>
      </c>
      <c r="H24" s="1421">
        <v>309.94</v>
      </c>
      <c r="I24" s="1422">
        <v>309.94</v>
      </c>
    </row>
    <row r="25" spans="1:9" ht="18" customHeight="1">
      <c r="A25" s="98"/>
      <c r="B25" s="1123"/>
      <c r="C25" s="1123"/>
      <c r="D25" s="10" t="s">
        <v>1439</v>
      </c>
      <c r="E25" s="1420">
        <v>20068.830000000002</v>
      </c>
      <c r="F25" s="1420">
        <v>19418.830000000002</v>
      </c>
      <c r="G25" s="1420">
        <v>19418.830000000002</v>
      </c>
      <c r="H25" s="1421">
        <v>19424.14</v>
      </c>
      <c r="I25" s="1422">
        <v>18658.34</v>
      </c>
    </row>
    <row r="26" spans="1:9" ht="18" customHeight="1">
      <c r="A26" s="98"/>
      <c r="B26" s="1123" t="s">
        <v>1444</v>
      </c>
      <c r="C26" s="1117"/>
      <c r="D26" s="34"/>
      <c r="E26" s="1421" t="s">
        <v>22</v>
      </c>
      <c r="F26" s="1421" t="s">
        <v>22</v>
      </c>
      <c r="G26" s="1421" t="s">
        <v>22</v>
      </c>
      <c r="H26" s="1421" t="s">
        <v>75</v>
      </c>
      <c r="I26" s="1422" t="s">
        <v>75</v>
      </c>
    </row>
    <row r="27" spans="1:9" ht="18" customHeight="1">
      <c r="A27" s="1415"/>
      <c r="B27" s="761" t="s">
        <v>1449</v>
      </c>
      <c r="C27" s="14"/>
      <c r="D27" s="42"/>
      <c r="E27" s="1426">
        <v>81438.28</v>
      </c>
      <c r="F27" s="1426">
        <v>80759.53</v>
      </c>
      <c r="G27" s="1426">
        <v>80759.53</v>
      </c>
      <c r="H27" s="1427">
        <v>80764.84</v>
      </c>
      <c r="I27" s="1428">
        <v>76800.98</v>
      </c>
    </row>
    <row r="28" spans="1:9" ht="14.25">
      <c r="A28" s="3" t="s">
        <v>1421</v>
      </c>
      <c r="B28" s="2"/>
      <c r="C28" s="2"/>
      <c r="D28" s="2"/>
      <c r="E28" s="2"/>
      <c r="F28" s="2"/>
      <c r="G28" s="2"/>
      <c r="H28" s="2"/>
      <c r="I28" s="15"/>
    </row>
  </sheetData>
  <mergeCells count="2">
    <mergeCell ref="A4:A15"/>
    <mergeCell ref="A16:A27"/>
  </mergeCells>
  <phoneticPr fontId="3"/>
  <printOptions horizontalCentered="1"/>
  <pageMargins left="0.19685039370078741" right="0.19685039370078741" top="0.94488188976377963" bottom="0.74803149606299213" header="0.51181102362204722" footer="0.31496062992125984"/>
  <pageSetup paperSize="9" orientation="portrait" r:id="rId1"/>
  <headerFooter alignWithMargins="0">
    <oddHeader>&amp;C&amp;"ＭＳ 明朝,太字"&amp;20 13　財　　政</oddHeader>
    <oddFooter>&amp;C-51-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1B016-9442-44F0-ACA6-E5FA70DFC095}">
  <sheetPr>
    <pageSetUpPr fitToPage="1"/>
  </sheetPr>
  <dimension ref="A1:P52"/>
  <sheetViews>
    <sheetView view="pageBreakPreview" zoomScale="90" zoomScaleNormal="100" zoomScaleSheetLayoutView="90" workbookViewId="0">
      <selection activeCell="I52" sqref="I52"/>
    </sheetView>
  </sheetViews>
  <sheetFormatPr defaultColWidth="9" defaultRowHeight="12"/>
  <cols>
    <col min="1" max="1" width="8.5" style="324" customWidth="1"/>
    <col min="2" max="16" width="5.5" style="324" customWidth="1"/>
    <col min="17" max="16384" width="9" style="324"/>
  </cols>
  <sheetData>
    <row r="1" spans="1:16" ht="14.25">
      <c r="A1" s="196" t="s">
        <v>247</v>
      </c>
    </row>
    <row r="2" spans="1:16" ht="14.25">
      <c r="A2" s="325"/>
      <c r="J2" s="326"/>
      <c r="K2" s="326"/>
      <c r="L2" s="326"/>
      <c r="M2" s="327" t="s">
        <v>248</v>
      </c>
      <c r="N2" s="327"/>
      <c r="O2" s="327"/>
      <c r="P2" s="327"/>
    </row>
    <row r="3" spans="1:16" ht="14.25">
      <c r="A3" s="328"/>
      <c r="B3" s="329" t="s">
        <v>249</v>
      </c>
      <c r="C3" s="330"/>
      <c r="D3" s="331"/>
      <c r="E3" s="329" t="s">
        <v>250</v>
      </c>
      <c r="F3" s="330"/>
      <c r="G3" s="331"/>
      <c r="H3" s="332" t="s">
        <v>251</v>
      </c>
      <c r="I3" s="333"/>
      <c r="J3" s="334"/>
      <c r="K3" s="335" t="s">
        <v>252</v>
      </c>
      <c r="L3" s="335"/>
      <c r="M3" s="335"/>
      <c r="N3" s="336" t="s">
        <v>253</v>
      </c>
      <c r="O3" s="336"/>
      <c r="P3" s="336"/>
    </row>
    <row r="4" spans="1:16" ht="14.25">
      <c r="A4" s="328"/>
      <c r="B4" s="337" t="s">
        <v>254</v>
      </c>
      <c r="C4" s="337" t="s">
        <v>255</v>
      </c>
      <c r="D4" s="337" t="s">
        <v>256</v>
      </c>
      <c r="E4" s="337" t="s">
        <v>254</v>
      </c>
      <c r="F4" s="337" t="s">
        <v>255</v>
      </c>
      <c r="G4" s="337" t="s">
        <v>256</v>
      </c>
      <c r="H4" s="338" t="s">
        <v>254</v>
      </c>
      <c r="I4" s="338" t="s">
        <v>255</v>
      </c>
      <c r="J4" s="338" t="s">
        <v>256</v>
      </c>
      <c r="K4" s="338" t="s">
        <v>254</v>
      </c>
      <c r="L4" s="338" t="s">
        <v>255</v>
      </c>
      <c r="M4" s="338" t="s">
        <v>256</v>
      </c>
      <c r="N4" s="339" t="s">
        <v>254</v>
      </c>
      <c r="O4" s="339" t="s">
        <v>255</v>
      </c>
      <c r="P4" s="339" t="s">
        <v>256</v>
      </c>
    </row>
    <row r="5" spans="1:16" ht="14.25">
      <c r="A5" s="340" t="s">
        <v>257</v>
      </c>
      <c r="B5" s="341">
        <v>109</v>
      </c>
      <c r="C5" s="341">
        <v>106</v>
      </c>
      <c r="D5" s="341">
        <v>215</v>
      </c>
      <c r="E5" s="341">
        <v>86</v>
      </c>
      <c r="F5" s="341">
        <v>100</v>
      </c>
      <c r="G5" s="341">
        <v>186</v>
      </c>
      <c r="H5" s="342">
        <v>112</v>
      </c>
      <c r="I5" s="342">
        <v>96</v>
      </c>
      <c r="J5" s="342">
        <v>208</v>
      </c>
      <c r="K5" s="342">
        <v>101</v>
      </c>
      <c r="L5" s="342">
        <v>112</v>
      </c>
      <c r="M5" s="342">
        <v>213</v>
      </c>
      <c r="N5" s="343">
        <v>99</v>
      </c>
      <c r="O5" s="343">
        <v>89</v>
      </c>
      <c r="P5" s="343">
        <v>188</v>
      </c>
    </row>
    <row r="6" spans="1:16" ht="14.25">
      <c r="A6" s="344" t="s">
        <v>258</v>
      </c>
      <c r="B6" s="345">
        <v>112</v>
      </c>
      <c r="C6" s="345">
        <v>107</v>
      </c>
      <c r="D6" s="345">
        <v>219</v>
      </c>
      <c r="E6" s="345">
        <v>117</v>
      </c>
      <c r="F6" s="345">
        <v>103</v>
      </c>
      <c r="G6" s="345">
        <v>220</v>
      </c>
      <c r="H6" s="346">
        <v>91</v>
      </c>
      <c r="I6" s="346">
        <v>110</v>
      </c>
      <c r="J6" s="346">
        <v>201</v>
      </c>
      <c r="K6" s="346">
        <v>113</v>
      </c>
      <c r="L6" s="346">
        <v>101</v>
      </c>
      <c r="M6" s="346">
        <v>214</v>
      </c>
      <c r="N6" s="347">
        <v>100</v>
      </c>
      <c r="O6" s="347">
        <v>113</v>
      </c>
      <c r="P6" s="347">
        <v>213</v>
      </c>
    </row>
    <row r="7" spans="1:16" ht="14.25">
      <c r="A7" s="344" t="s">
        <v>259</v>
      </c>
      <c r="B7" s="348">
        <v>134</v>
      </c>
      <c r="C7" s="348">
        <v>112</v>
      </c>
      <c r="D7" s="348">
        <v>246</v>
      </c>
      <c r="E7" s="348">
        <v>113</v>
      </c>
      <c r="F7" s="348">
        <v>107</v>
      </c>
      <c r="G7" s="348">
        <v>220</v>
      </c>
      <c r="H7" s="349">
        <v>118</v>
      </c>
      <c r="I7" s="349">
        <v>97</v>
      </c>
      <c r="J7" s="349">
        <v>215</v>
      </c>
      <c r="K7" s="349">
        <v>95</v>
      </c>
      <c r="L7" s="349">
        <v>113</v>
      </c>
      <c r="M7" s="349">
        <v>208</v>
      </c>
      <c r="N7" s="350">
        <v>104</v>
      </c>
      <c r="O7" s="350">
        <v>101</v>
      </c>
      <c r="P7" s="350">
        <v>205</v>
      </c>
    </row>
    <row r="8" spans="1:16" ht="14.25">
      <c r="A8" s="344" t="s">
        <v>260</v>
      </c>
      <c r="B8" s="345">
        <v>109</v>
      </c>
      <c r="C8" s="345">
        <v>107</v>
      </c>
      <c r="D8" s="345">
        <v>216</v>
      </c>
      <c r="E8" s="345">
        <v>134</v>
      </c>
      <c r="F8" s="345">
        <v>115</v>
      </c>
      <c r="G8" s="345">
        <v>249</v>
      </c>
      <c r="H8" s="346">
        <v>110</v>
      </c>
      <c r="I8" s="346">
        <v>104</v>
      </c>
      <c r="J8" s="346">
        <v>214</v>
      </c>
      <c r="K8" s="346">
        <v>118</v>
      </c>
      <c r="L8" s="346">
        <v>102</v>
      </c>
      <c r="M8" s="346">
        <v>220</v>
      </c>
      <c r="N8" s="347">
        <v>91</v>
      </c>
      <c r="O8" s="347">
        <v>113</v>
      </c>
      <c r="P8" s="347">
        <v>204</v>
      </c>
    </row>
    <row r="9" spans="1:16" ht="14.25">
      <c r="A9" s="351" t="s">
        <v>261</v>
      </c>
      <c r="B9" s="348">
        <v>139</v>
      </c>
      <c r="C9" s="348">
        <v>113</v>
      </c>
      <c r="D9" s="352">
        <v>252</v>
      </c>
      <c r="E9" s="348">
        <v>113</v>
      </c>
      <c r="F9" s="348">
        <v>112</v>
      </c>
      <c r="G9" s="352">
        <v>225</v>
      </c>
      <c r="H9" s="349">
        <v>133</v>
      </c>
      <c r="I9" s="349">
        <v>115</v>
      </c>
      <c r="J9" s="353">
        <v>248</v>
      </c>
      <c r="K9" s="349">
        <v>112</v>
      </c>
      <c r="L9" s="349">
        <v>112</v>
      </c>
      <c r="M9" s="353">
        <v>224</v>
      </c>
      <c r="N9" s="350">
        <v>117</v>
      </c>
      <c r="O9" s="350">
        <v>102</v>
      </c>
      <c r="P9" s="354">
        <v>219</v>
      </c>
    </row>
    <row r="10" spans="1:16" ht="14.25">
      <c r="A10" s="355" t="s">
        <v>262</v>
      </c>
      <c r="B10" s="356">
        <v>603</v>
      </c>
      <c r="C10" s="356">
        <v>545</v>
      </c>
      <c r="D10" s="356">
        <v>1148</v>
      </c>
      <c r="E10" s="356">
        <v>563</v>
      </c>
      <c r="F10" s="356">
        <v>537</v>
      </c>
      <c r="G10" s="356">
        <v>1100</v>
      </c>
      <c r="H10" s="357">
        <v>564</v>
      </c>
      <c r="I10" s="357">
        <v>522</v>
      </c>
      <c r="J10" s="357">
        <v>1086</v>
      </c>
      <c r="K10" s="357">
        <v>539</v>
      </c>
      <c r="L10" s="357">
        <v>540</v>
      </c>
      <c r="M10" s="357">
        <v>1079</v>
      </c>
      <c r="N10" s="358">
        <v>511</v>
      </c>
      <c r="O10" s="358">
        <v>518</v>
      </c>
      <c r="P10" s="358">
        <v>1029</v>
      </c>
    </row>
    <row r="11" spans="1:16" ht="14.25">
      <c r="A11" s="340" t="s">
        <v>263</v>
      </c>
      <c r="B11" s="341">
        <v>134</v>
      </c>
      <c r="C11" s="341">
        <v>132</v>
      </c>
      <c r="D11" s="341">
        <v>266</v>
      </c>
      <c r="E11" s="341">
        <v>133</v>
      </c>
      <c r="F11" s="341">
        <v>114</v>
      </c>
      <c r="G11" s="341">
        <v>247</v>
      </c>
      <c r="H11" s="342">
        <v>121</v>
      </c>
      <c r="I11" s="342">
        <v>109</v>
      </c>
      <c r="J11" s="342">
        <v>230</v>
      </c>
      <c r="K11" s="342">
        <v>134</v>
      </c>
      <c r="L11" s="342">
        <v>120</v>
      </c>
      <c r="M11" s="342">
        <v>254</v>
      </c>
      <c r="N11" s="343">
        <v>110</v>
      </c>
      <c r="O11" s="343">
        <v>114</v>
      </c>
      <c r="P11" s="343">
        <v>224</v>
      </c>
    </row>
    <row r="12" spans="1:16" ht="14.25">
      <c r="A12" s="344" t="s">
        <v>264</v>
      </c>
      <c r="B12" s="345">
        <v>141</v>
      </c>
      <c r="C12" s="345">
        <v>132</v>
      </c>
      <c r="D12" s="345">
        <v>273</v>
      </c>
      <c r="E12" s="345">
        <v>136</v>
      </c>
      <c r="F12" s="345">
        <v>133</v>
      </c>
      <c r="G12" s="345">
        <v>269</v>
      </c>
      <c r="H12" s="346">
        <v>135</v>
      </c>
      <c r="I12" s="346">
        <v>114</v>
      </c>
      <c r="J12" s="346">
        <v>249</v>
      </c>
      <c r="K12" s="346">
        <v>126</v>
      </c>
      <c r="L12" s="346">
        <v>110</v>
      </c>
      <c r="M12" s="346">
        <v>236</v>
      </c>
      <c r="N12" s="347">
        <v>133</v>
      </c>
      <c r="O12" s="347">
        <v>121</v>
      </c>
      <c r="P12" s="347">
        <v>254</v>
      </c>
    </row>
    <row r="13" spans="1:16" ht="14.25">
      <c r="A13" s="344" t="s">
        <v>265</v>
      </c>
      <c r="B13" s="348">
        <v>170</v>
      </c>
      <c r="C13" s="348">
        <v>128</v>
      </c>
      <c r="D13" s="348">
        <v>298</v>
      </c>
      <c r="E13" s="348">
        <v>141</v>
      </c>
      <c r="F13" s="348">
        <v>132</v>
      </c>
      <c r="G13" s="348">
        <v>273</v>
      </c>
      <c r="H13" s="349">
        <v>137</v>
      </c>
      <c r="I13" s="349">
        <v>132</v>
      </c>
      <c r="J13" s="349">
        <v>269</v>
      </c>
      <c r="K13" s="349">
        <v>139</v>
      </c>
      <c r="L13" s="349">
        <v>114</v>
      </c>
      <c r="M13" s="349">
        <v>253</v>
      </c>
      <c r="N13" s="350">
        <v>125</v>
      </c>
      <c r="O13" s="350">
        <v>114</v>
      </c>
      <c r="P13" s="350">
        <v>239</v>
      </c>
    </row>
    <row r="14" spans="1:16" ht="14.25">
      <c r="A14" s="344" t="s">
        <v>266</v>
      </c>
      <c r="B14" s="345">
        <v>136</v>
      </c>
      <c r="C14" s="345">
        <v>150</v>
      </c>
      <c r="D14" s="345">
        <v>286</v>
      </c>
      <c r="E14" s="345">
        <v>170</v>
      </c>
      <c r="F14" s="345">
        <v>126</v>
      </c>
      <c r="G14" s="345">
        <v>296</v>
      </c>
      <c r="H14" s="346">
        <v>140</v>
      </c>
      <c r="I14" s="346">
        <v>134</v>
      </c>
      <c r="J14" s="346">
        <v>274</v>
      </c>
      <c r="K14" s="346">
        <v>142</v>
      </c>
      <c r="L14" s="346">
        <v>137</v>
      </c>
      <c r="M14" s="346">
        <v>279</v>
      </c>
      <c r="N14" s="347">
        <v>143</v>
      </c>
      <c r="O14" s="347">
        <v>112</v>
      </c>
      <c r="P14" s="347">
        <v>255</v>
      </c>
    </row>
    <row r="15" spans="1:16" ht="14.25">
      <c r="A15" s="351" t="s">
        <v>267</v>
      </c>
      <c r="B15" s="348">
        <v>151</v>
      </c>
      <c r="C15" s="348">
        <v>131</v>
      </c>
      <c r="D15" s="352">
        <v>282</v>
      </c>
      <c r="E15" s="348">
        <v>137</v>
      </c>
      <c r="F15" s="348">
        <v>151</v>
      </c>
      <c r="G15" s="352">
        <v>288</v>
      </c>
      <c r="H15" s="349">
        <v>170</v>
      </c>
      <c r="I15" s="349">
        <v>127</v>
      </c>
      <c r="J15" s="353">
        <v>297</v>
      </c>
      <c r="K15" s="349">
        <v>140</v>
      </c>
      <c r="L15" s="349">
        <v>136</v>
      </c>
      <c r="M15" s="353">
        <v>276</v>
      </c>
      <c r="N15" s="350">
        <v>141</v>
      </c>
      <c r="O15" s="350">
        <v>137</v>
      </c>
      <c r="P15" s="354">
        <v>278</v>
      </c>
    </row>
    <row r="16" spans="1:16" ht="14.25">
      <c r="A16" s="355" t="s">
        <v>268</v>
      </c>
      <c r="B16" s="356">
        <v>732</v>
      </c>
      <c r="C16" s="356">
        <v>673</v>
      </c>
      <c r="D16" s="356">
        <v>1405</v>
      </c>
      <c r="E16" s="356">
        <v>717</v>
      </c>
      <c r="F16" s="356">
        <v>656</v>
      </c>
      <c r="G16" s="356">
        <v>1373</v>
      </c>
      <c r="H16" s="357">
        <v>703</v>
      </c>
      <c r="I16" s="357">
        <v>616</v>
      </c>
      <c r="J16" s="357">
        <v>1319</v>
      </c>
      <c r="K16" s="357">
        <v>681</v>
      </c>
      <c r="L16" s="357">
        <v>617</v>
      </c>
      <c r="M16" s="357">
        <v>1298</v>
      </c>
      <c r="N16" s="358">
        <v>652</v>
      </c>
      <c r="O16" s="358">
        <v>598</v>
      </c>
      <c r="P16" s="358">
        <v>1250</v>
      </c>
    </row>
    <row r="17" spans="1:16" ht="14.25">
      <c r="A17" s="340" t="s">
        <v>269</v>
      </c>
      <c r="B17" s="341">
        <v>149</v>
      </c>
      <c r="C17" s="341">
        <v>146</v>
      </c>
      <c r="D17" s="341">
        <v>295</v>
      </c>
      <c r="E17" s="341">
        <v>145</v>
      </c>
      <c r="F17" s="341">
        <v>132</v>
      </c>
      <c r="G17" s="341">
        <v>277</v>
      </c>
      <c r="H17" s="342">
        <v>140</v>
      </c>
      <c r="I17" s="342">
        <v>151</v>
      </c>
      <c r="J17" s="342">
        <v>291</v>
      </c>
      <c r="K17" s="342">
        <v>174</v>
      </c>
      <c r="L17" s="342">
        <v>128</v>
      </c>
      <c r="M17" s="342">
        <v>302</v>
      </c>
      <c r="N17" s="343">
        <v>144</v>
      </c>
      <c r="O17" s="343">
        <v>136</v>
      </c>
      <c r="P17" s="343">
        <v>280</v>
      </c>
    </row>
    <row r="18" spans="1:16" ht="14.25">
      <c r="A18" s="344" t="s">
        <v>270</v>
      </c>
      <c r="B18" s="345">
        <v>158</v>
      </c>
      <c r="C18" s="345">
        <v>138</v>
      </c>
      <c r="D18" s="345">
        <v>296</v>
      </c>
      <c r="E18" s="345">
        <v>151</v>
      </c>
      <c r="F18" s="345">
        <v>147</v>
      </c>
      <c r="G18" s="345">
        <v>298</v>
      </c>
      <c r="H18" s="346">
        <v>144</v>
      </c>
      <c r="I18" s="346">
        <v>133</v>
      </c>
      <c r="J18" s="346">
        <v>277</v>
      </c>
      <c r="K18" s="346">
        <v>141</v>
      </c>
      <c r="L18" s="346">
        <v>152</v>
      </c>
      <c r="M18" s="346">
        <v>293</v>
      </c>
      <c r="N18" s="347">
        <v>173</v>
      </c>
      <c r="O18" s="347">
        <v>127</v>
      </c>
      <c r="P18" s="347">
        <v>300</v>
      </c>
    </row>
    <row r="19" spans="1:16" ht="14.25">
      <c r="A19" s="344" t="s">
        <v>271</v>
      </c>
      <c r="B19" s="348">
        <v>169</v>
      </c>
      <c r="C19" s="348">
        <v>141</v>
      </c>
      <c r="D19" s="348">
        <v>310</v>
      </c>
      <c r="E19" s="348">
        <v>159</v>
      </c>
      <c r="F19" s="348">
        <v>136</v>
      </c>
      <c r="G19" s="348">
        <v>295</v>
      </c>
      <c r="H19" s="349">
        <v>152</v>
      </c>
      <c r="I19" s="349">
        <v>149</v>
      </c>
      <c r="J19" s="349">
        <v>301</v>
      </c>
      <c r="K19" s="349">
        <v>143</v>
      </c>
      <c r="L19" s="349">
        <v>135</v>
      </c>
      <c r="M19" s="349">
        <v>278</v>
      </c>
      <c r="N19" s="350">
        <v>140</v>
      </c>
      <c r="O19" s="350">
        <v>152</v>
      </c>
      <c r="P19" s="350">
        <v>292</v>
      </c>
    </row>
    <row r="20" spans="1:16" ht="14.25">
      <c r="A20" s="344" t="s">
        <v>272</v>
      </c>
      <c r="B20" s="345">
        <v>188</v>
      </c>
      <c r="C20" s="345">
        <v>129</v>
      </c>
      <c r="D20" s="345">
        <v>317</v>
      </c>
      <c r="E20" s="345">
        <v>172</v>
      </c>
      <c r="F20" s="345">
        <v>145</v>
      </c>
      <c r="G20" s="345">
        <v>317</v>
      </c>
      <c r="H20" s="346">
        <v>159</v>
      </c>
      <c r="I20" s="346">
        <v>134</v>
      </c>
      <c r="J20" s="346">
        <v>293</v>
      </c>
      <c r="K20" s="346">
        <v>154</v>
      </c>
      <c r="L20" s="346">
        <v>150</v>
      </c>
      <c r="M20" s="346">
        <v>304</v>
      </c>
      <c r="N20" s="347">
        <v>142</v>
      </c>
      <c r="O20" s="347">
        <v>136</v>
      </c>
      <c r="P20" s="347">
        <v>278</v>
      </c>
    </row>
    <row r="21" spans="1:16" ht="14.25">
      <c r="A21" s="359" t="s">
        <v>273</v>
      </c>
      <c r="B21" s="360">
        <v>167</v>
      </c>
      <c r="C21" s="360">
        <v>139</v>
      </c>
      <c r="D21" s="348">
        <v>306</v>
      </c>
      <c r="E21" s="360">
        <v>188</v>
      </c>
      <c r="F21" s="360">
        <v>130</v>
      </c>
      <c r="G21" s="348">
        <v>318</v>
      </c>
      <c r="H21" s="361">
        <v>171</v>
      </c>
      <c r="I21" s="361">
        <v>145</v>
      </c>
      <c r="J21" s="349">
        <v>316</v>
      </c>
      <c r="K21" s="361">
        <v>159</v>
      </c>
      <c r="L21" s="361">
        <v>137</v>
      </c>
      <c r="M21" s="349">
        <v>296</v>
      </c>
      <c r="N21" s="362">
        <v>154</v>
      </c>
      <c r="O21" s="362">
        <v>149</v>
      </c>
      <c r="P21" s="350">
        <v>303</v>
      </c>
    </row>
    <row r="22" spans="1:16" ht="14.25">
      <c r="A22" s="363" t="s">
        <v>274</v>
      </c>
      <c r="B22" s="360">
        <v>831</v>
      </c>
      <c r="C22" s="360">
        <v>693</v>
      </c>
      <c r="D22" s="356">
        <v>1524</v>
      </c>
      <c r="E22" s="360">
        <v>815</v>
      </c>
      <c r="F22" s="360">
        <v>690</v>
      </c>
      <c r="G22" s="356">
        <v>1505</v>
      </c>
      <c r="H22" s="361">
        <v>766</v>
      </c>
      <c r="I22" s="361">
        <v>712</v>
      </c>
      <c r="J22" s="357">
        <v>1478</v>
      </c>
      <c r="K22" s="361">
        <v>771</v>
      </c>
      <c r="L22" s="361">
        <v>702</v>
      </c>
      <c r="M22" s="357">
        <v>1473</v>
      </c>
      <c r="N22" s="362">
        <v>753</v>
      </c>
      <c r="O22" s="362">
        <v>700</v>
      </c>
      <c r="P22" s="358">
        <v>1453</v>
      </c>
    </row>
    <row r="23" spans="1:16" ht="14.25">
      <c r="A23" s="340" t="s">
        <v>275</v>
      </c>
      <c r="B23" s="341">
        <v>162</v>
      </c>
      <c r="C23" s="341">
        <v>155</v>
      </c>
      <c r="D23" s="341">
        <v>317</v>
      </c>
      <c r="E23" s="341">
        <v>164</v>
      </c>
      <c r="F23" s="341">
        <v>140</v>
      </c>
      <c r="G23" s="341">
        <v>304</v>
      </c>
      <c r="H23" s="342">
        <v>186</v>
      </c>
      <c r="I23" s="342">
        <v>127</v>
      </c>
      <c r="J23" s="342">
        <v>313</v>
      </c>
      <c r="K23" s="342">
        <v>181</v>
      </c>
      <c r="L23" s="342">
        <v>149</v>
      </c>
      <c r="M23" s="342">
        <v>330</v>
      </c>
      <c r="N23" s="343">
        <v>171</v>
      </c>
      <c r="O23" s="343">
        <v>140</v>
      </c>
      <c r="P23" s="343">
        <v>311</v>
      </c>
    </row>
    <row r="24" spans="1:16" ht="14.25">
      <c r="A24" s="344" t="s">
        <v>276</v>
      </c>
      <c r="B24" s="345">
        <v>165</v>
      </c>
      <c r="C24" s="345">
        <v>162</v>
      </c>
      <c r="D24" s="345">
        <v>327</v>
      </c>
      <c r="E24" s="345">
        <v>161</v>
      </c>
      <c r="F24" s="345">
        <v>153</v>
      </c>
      <c r="G24" s="345">
        <v>314</v>
      </c>
      <c r="H24" s="346">
        <v>161</v>
      </c>
      <c r="I24" s="346">
        <v>140</v>
      </c>
      <c r="J24" s="346">
        <v>301</v>
      </c>
      <c r="K24" s="346">
        <v>189</v>
      </c>
      <c r="L24" s="346">
        <v>132</v>
      </c>
      <c r="M24" s="346">
        <v>321</v>
      </c>
      <c r="N24" s="347">
        <v>183</v>
      </c>
      <c r="O24" s="347">
        <v>153</v>
      </c>
      <c r="P24" s="347">
        <v>336</v>
      </c>
    </row>
    <row r="25" spans="1:16" ht="14.25">
      <c r="A25" s="344" t="s">
        <v>277</v>
      </c>
      <c r="B25" s="348">
        <v>156</v>
      </c>
      <c r="C25" s="348">
        <v>166</v>
      </c>
      <c r="D25" s="348">
        <v>322</v>
      </c>
      <c r="E25" s="348">
        <v>167</v>
      </c>
      <c r="F25" s="348">
        <v>159</v>
      </c>
      <c r="G25" s="348">
        <v>326</v>
      </c>
      <c r="H25" s="349">
        <v>159</v>
      </c>
      <c r="I25" s="349">
        <v>154</v>
      </c>
      <c r="J25" s="353">
        <v>313</v>
      </c>
      <c r="K25" s="349">
        <v>160</v>
      </c>
      <c r="L25" s="349">
        <v>145</v>
      </c>
      <c r="M25" s="353">
        <v>305</v>
      </c>
      <c r="N25" s="350">
        <v>191</v>
      </c>
      <c r="O25" s="350">
        <v>131</v>
      </c>
      <c r="P25" s="354">
        <v>322</v>
      </c>
    </row>
    <row r="26" spans="1:16" ht="14.25">
      <c r="A26" s="344" t="s">
        <v>278</v>
      </c>
      <c r="B26" s="345">
        <v>183</v>
      </c>
      <c r="C26" s="345">
        <v>171</v>
      </c>
      <c r="D26" s="345">
        <v>354</v>
      </c>
      <c r="E26" s="345">
        <v>149</v>
      </c>
      <c r="F26" s="345">
        <v>161</v>
      </c>
      <c r="G26" s="345">
        <v>310</v>
      </c>
      <c r="H26" s="346">
        <v>160</v>
      </c>
      <c r="I26" s="346">
        <v>162</v>
      </c>
      <c r="J26" s="346">
        <v>322</v>
      </c>
      <c r="K26" s="346">
        <v>154</v>
      </c>
      <c r="L26" s="346">
        <v>153</v>
      </c>
      <c r="M26" s="346">
        <v>307</v>
      </c>
      <c r="N26" s="347">
        <v>156</v>
      </c>
      <c r="O26" s="347">
        <v>144</v>
      </c>
      <c r="P26" s="347">
        <v>300</v>
      </c>
    </row>
    <row r="27" spans="1:16" ht="14.25">
      <c r="A27" s="351" t="s">
        <v>279</v>
      </c>
      <c r="B27" s="348">
        <v>163</v>
      </c>
      <c r="C27" s="348">
        <v>159</v>
      </c>
      <c r="D27" s="352">
        <v>322</v>
      </c>
      <c r="E27" s="348">
        <v>174</v>
      </c>
      <c r="F27" s="348">
        <v>161</v>
      </c>
      <c r="G27" s="352">
        <v>335</v>
      </c>
      <c r="H27" s="349">
        <v>135</v>
      </c>
      <c r="I27" s="349">
        <v>160</v>
      </c>
      <c r="J27" s="353">
        <v>295</v>
      </c>
      <c r="K27" s="349">
        <v>155</v>
      </c>
      <c r="L27" s="349">
        <v>151</v>
      </c>
      <c r="M27" s="353">
        <v>306</v>
      </c>
      <c r="N27" s="350">
        <v>153</v>
      </c>
      <c r="O27" s="350">
        <v>145</v>
      </c>
      <c r="P27" s="354">
        <v>298</v>
      </c>
    </row>
    <row r="28" spans="1:16" ht="14.25">
      <c r="A28" s="355" t="s">
        <v>280</v>
      </c>
      <c r="B28" s="356">
        <v>829</v>
      </c>
      <c r="C28" s="356">
        <v>813</v>
      </c>
      <c r="D28" s="356">
        <v>1642</v>
      </c>
      <c r="E28" s="356">
        <v>815</v>
      </c>
      <c r="F28" s="356">
        <v>774</v>
      </c>
      <c r="G28" s="356">
        <v>1589</v>
      </c>
      <c r="H28" s="357">
        <v>801</v>
      </c>
      <c r="I28" s="357">
        <v>743</v>
      </c>
      <c r="J28" s="357">
        <v>1544</v>
      </c>
      <c r="K28" s="357">
        <v>839</v>
      </c>
      <c r="L28" s="357">
        <v>730</v>
      </c>
      <c r="M28" s="357">
        <v>1569</v>
      </c>
      <c r="N28" s="358">
        <v>854</v>
      </c>
      <c r="O28" s="358">
        <v>713</v>
      </c>
      <c r="P28" s="358">
        <v>1567</v>
      </c>
    </row>
    <row r="29" spans="1:16" ht="14.25">
      <c r="A29" s="340" t="s">
        <v>281</v>
      </c>
      <c r="B29" s="341">
        <v>163</v>
      </c>
      <c r="C29" s="341">
        <v>162</v>
      </c>
      <c r="D29" s="341">
        <v>325</v>
      </c>
      <c r="E29" s="341">
        <v>163</v>
      </c>
      <c r="F29" s="341">
        <v>173</v>
      </c>
      <c r="G29" s="341">
        <v>336</v>
      </c>
      <c r="H29" s="342">
        <v>162</v>
      </c>
      <c r="I29" s="342">
        <v>163</v>
      </c>
      <c r="J29" s="342">
        <v>325</v>
      </c>
      <c r="K29" s="342">
        <v>135</v>
      </c>
      <c r="L29" s="342">
        <v>159</v>
      </c>
      <c r="M29" s="342">
        <v>294</v>
      </c>
      <c r="N29" s="343">
        <v>160</v>
      </c>
      <c r="O29" s="343">
        <v>151</v>
      </c>
      <c r="P29" s="343">
        <v>311</v>
      </c>
    </row>
    <row r="30" spans="1:16" ht="14.25">
      <c r="A30" s="344" t="s">
        <v>282</v>
      </c>
      <c r="B30" s="345">
        <v>192</v>
      </c>
      <c r="C30" s="345">
        <v>153</v>
      </c>
      <c r="D30" s="345">
        <v>345</v>
      </c>
      <c r="E30" s="345">
        <v>163</v>
      </c>
      <c r="F30" s="345">
        <v>163</v>
      </c>
      <c r="G30" s="345">
        <v>326</v>
      </c>
      <c r="H30" s="346">
        <v>164</v>
      </c>
      <c r="I30" s="346">
        <v>174</v>
      </c>
      <c r="J30" s="346">
        <v>338</v>
      </c>
      <c r="K30" s="346">
        <v>162</v>
      </c>
      <c r="L30" s="346">
        <v>164</v>
      </c>
      <c r="M30" s="346">
        <v>326</v>
      </c>
      <c r="N30" s="347">
        <v>132</v>
      </c>
      <c r="O30" s="347">
        <v>161</v>
      </c>
      <c r="P30" s="347">
        <v>293</v>
      </c>
    </row>
    <row r="31" spans="1:16" ht="14.25">
      <c r="A31" s="344" t="s">
        <v>283</v>
      </c>
      <c r="B31" s="348">
        <v>154</v>
      </c>
      <c r="C31" s="348">
        <v>154</v>
      </c>
      <c r="D31" s="348">
        <v>308</v>
      </c>
      <c r="E31" s="348">
        <v>186</v>
      </c>
      <c r="F31" s="348">
        <v>137</v>
      </c>
      <c r="G31" s="348">
        <v>323</v>
      </c>
      <c r="H31" s="349">
        <v>169</v>
      </c>
      <c r="I31" s="349">
        <v>165</v>
      </c>
      <c r="J31" s="349">
        <v>334</v>
      </c>
      <c r="K31" s="349">
        <v>162</v>
      </c>
      <c r="L31" s="349">
        <v>173</v>
      </c>
      <c r="M31" s="349">
        <v>335</v>
      </c>
      <c r="N31" s="350">
        <v>151</v>
      </c>
      <c r="O31" s="350">
        <v>159</v>
      </c>
      <c r="P31" s="350">
        <v>310</v>
      </c>
    </row>
    <row r="32" spans="1:16" ht="14.25">
      <c r="A32" s="344" t="s">
        <v>284</v>
      </c>
      <c r="B32" s="345">
        <v>147</v>
      </c>
      <c r="C32" s="345">
        <v>183</v>
      </c>
      <c r="D32" s="345">
        <v>330</v>
      </c>
      <c r="E32" s="345">
        <v>153</v>
      </c>
      <c r="F32" s="345">
        <v>154</v>
      </c>
      <c r="G32" s="345">
        <v>307</v>
      </c>
      <c r="H32" s="346">
        <v>177</v>
      </c>
      <c r="I32" s="346">
        <v>134</v>
      </c>
      <c r="J32" s="346">
        <v>311</v>
      </c>
      <c r="K32" s="346">
        <v>161</v>
      </c>
      <c r="L32" s="346">
        <v>148</v>
      </c>
      <c r="M32" s="346">
        <v>309</v>
      </c>
      <c r="N32" s="347">
        <v>151</v>
      </c>
      <c r="O32" s="347">
        <v>141</v>
      </c>
      <c r="P32" s="347">
        <v>292</v>
      </c>
    </row>
    <row r="33" spans="1:16" ht="14.25">
      <c r="A33" s="351" t="s">
        <v>285</v>
      </c>
      <c r="B33" s="360">
        <v>161</v>
      </c>
      <c r="C33" s="360">
        <v>174</v>
      </c>
      <c r="D33" s="348">
        <v>335</v>
      </c>
      <c r="E33" s="360">
        <v>149</v>
      </c>
      <c r="F33" s="360">
        <v>175</v>
      </c>
      <c r="G33" s="352">
        <v>324</v>
      </c>
      <c r="H33" s="361">
        <v>156</v>
      </c>
      <c r="I33" s="361">
        <v>157</v>
      </c>
      <c r="J33" s="353">
        <v>313</v>
      </c>
      <c r="K33" s="361">
        <v>168</v>
      </c>
      <c r="L33" s="361">
        <v>123</v>
      </c>
      <c r="M33" s="353">
        <v>291</v>
      </c>
      <c r="N33" s="362">
        <v>157</v>
      </c>
      <c r="O33" s="362">
        <v>149</v>
      </c>
      <c r="P33" s="354">
        <v>306</v>
      </c>
    </row>
    <row r="34" spans="1:16" ht="14.25">
      <c r="A34" s="364" t="s">
        <v>286</v>
      </c>
      <c r="B34" s="365">
        <v>817</v>
      </c>
      <c r="C34" s="365">
        <v>826</v>
      </c>
      <c r="D34" s="356">
        <v>1643</v>
      </c>
      <c r="E34" s="360">
        <v>814</v>
      </c>
      <c r="F34" s="356">
        <v>802</v>
      </c>
      <c r="G34" s="356">
        <v>1616</v>
      </c>
      <c r="H34" s="357">
        <v>828</v>
      </c>
      <c r="I34" s="357">
        <v>793</v>
      </c>
      <c r="J34" s="357">
        <v>1621</v>
      </c>
      <c r="K34" s="357">
        <v>788</v>
      </c>
      <c r="L34" s="357">
        <v>767</v>
      </c>
      <c r="M34" s="357">
        <v>1555</v>
      </c>
      <c r="N34" s="358">
        <v>751</v>
      </c>
      <c r="O34" s="358">
        <v>761</v>
      </c>
      <c r="P34" s="358">
        <v>1512</v>
      </c>
    </row>
    <row r="35" spans="1:16" ht="14.25">
      <c r="A35" s="340" t="s">
        <v>287</v>
      </c>
      <c r="B35" s="366">
        <v>161</v>
      </c>
      <c r="C35" s="366">
        <v>162</v>
      </c>
      <c r="D35" s="341">
        <v>323</v>
      </c>
      <c r="E35" s="366">
        <v>168</v>
      </c>
      <c r="F35" s="366">
        <v>172</v>
      </c>
      <c r="G35" s="341">
        <v>340</v>
      </c>
      <c r="H35" s="367">
        <v>134</v>
      </c>
      <c r="I35" s="367">
        <v>174</v>
      </c>
      <c r="J35" s="367">
        <v>308</v>
      </c>
      <c r="K35" s="367">
        <v>147</v>
      </c>
      <c r="L35" s="367">
        <v>162</v>
      </c>
      <c r="M35" s="367">
        <v>309</v>
      </c>
      <c r="N35" s="368">
        <v>164</v>
      </c>
      <c r="O35" s="368">
        <v>131</v>
      </c>
      <c r="P35" s="368">
        <v>295</v>
      </c>
    </row>
    <row r="36" spans="1:16" ht="14.25">
      <c r="A36" s="344" t="s">
        <v>288</v>
      </c>
      <c r="B36" s="345">
        <v>169</v>
      </c>
      <c r="C36" s="345">
        <v>166</v>
      </c>
      <c r="D36" s="345">
        <v>335</v>
      </c>
      <c r="E36" s="345">
        <v>166</v>
      </c>
      <c r="F36" s="345">
        <v>168</v>
      </c>
      <c r="G36" s="345">
        <v>334</v>
      </c>
      <c r="H36" s="346">
        <v>176</v>
      </c>
      <c r="I36" s="346">
        <v>172</v>
      </c>
      <c r="J36" s="353">
        <v>348</v>
      </c>
      <c r="K36" s="346">
        <v>128</v>
      </c>
      <c r="L36" s="346">
        <v>178</v>
      </c>
      <c r="M36" s="353">
        <v>306</v>
      </c>
      <c r="N36" s="347">
        <v>147</v>
      </c>
      <c r="O36" s="347">
        <v>160</v>
      </c>
      <c r="P36" s="354">
        <v>307</v>
      </c>
    </row>
    <row r="37" spans="1:16" ht="14.25">
      <c r="A37" s="344" t="s">
        <v>289</v>
      </c>
      <c r="B37" s="348">
        <v>163</v>
      </c>
      <c r="C37" s="348">
        <v>161</v>
      </c>
      <c r="D37" s="348">
        <v>324</v>
      </c>
      <c r="E37" s="348">
        <v>168</v>
      </c>
      <c r="F37" s="348">
        <v>166</v>
      </c>
      <c r="G37" s="348">
        <v>334</v>
      </c>
      <c r="H37" s="349">
        <v>171</v>
      </c>
      <c r="I37" s="349">
        <v>161</v>
      </c>
      <c r="J37" s="349">
        <v>332</v>
      </c>
      <c r="K37" s="349">
        <v>172</v>
      </c>
      <c r="L37" s="349">
        <v>158</v>
      </c>
      <c r="M37" s="349">
        <v>330</v>
      </c>
      <c r="N37" s="350">
        <v>142</v>
      </c>
      <c r="O37" s="350">
        <v>176</v>
      </c>
      <c r="P37" s="350">
        <v>318</v>
      </c>
    </row>
    <row r="38" spans="1:16" ht="14.25">
      <c r="A38" s="344" t="s">
        <v>290</v>
      </c>
      <c r="B38" s="345">
        <v>165</v>
      </c>
      <c r="C38" s="345">
        <v>159</v>
      </c>
      <c r="D38" s="345">
        <v>324</v>
      </c>
      <c r="E38" s="345">
        <v>173</v>
      </c>
      <c r="F38" s="345">
        <v>166</v>
      </c>
      <c r="G38" s="345">
        <v>339</v>
      </c>
      <c r="H38" s="346">
        <v>176</v>
      </c>
      <c r="I38" s="346">
        <v>151</v>
      </c>
      <c r="J38" s="346">
        <v>327</v>
      </c>
      <c r="K38" s="346">
        <v>182</v>
      </c>
      <c r="L38" s="346">
        <v>163</v>
      </c>
      <c r="M38" s="346">
        <v>345</v>
      </c>
      <c r="N38" s="347">
        <v>178</v>
      </c>
      <c r="O38" s="347">
        <v>151</v>
      </c>
      <c r="P38" s="347">
        <v>329</v>
      </c>
    </row>
    <row r="39" spans="1:16" ht="14.25">
      <c r="A39" s="359" t="s">
        <v>291</v>
      </c>
      <c r="B39" s="360">
        <v>154</v>
      </c>
      <c r="C39" s="360">
        <v>166</v>
      </c>
      <c r="D39" s="365">
        <v>320</v>
      </c>
      <c r="E39" s="360">
        <v>162</v>
      </c>
      <c r="F39" s="360">
        <v>152</v>
      </c>
      <c r="G39" s="365">
        <v>314</v>
      </c>
      <c r="H39" s="361">
        <v>169</v>
      </c>
      <c r="I39" s="361">
        <v>156</v>
      </c>
      <c r="J39" s="349">
        <v>325</v>
      </c>
      <c r="K39" s="361">
        <v>175</v>
      </c>
      <c r="L39" s="361">
        <v>161</v>
      </c>
      <c r="M39" s="349">
        <v>336</v>
      </c>
      <c r="N39" s="362">
        <v>177</v>
      </c>
      <c r="O39" s="362">
        <v>162</v>
      </c>
      <c r="P39" s="350">
        <v>339</v>
      </c>
    </row>
    <row r="40" spans="1:16" ht="14.25">
      <c r="A40" s="363" t="s">
        <v>292</v>
      </c>
      <c r="B40" s="360">
        <v>812</v>
      </c>
      <c r="C40" s="360">
        <v>814</v>
      </c>
      <c r="D40" s="360">
        <v>1626</v>
      </c>
      <c r="E40" s="360">
        <v>837</v>
      </c>
      <c r="F40" s="360">
        <v>824</v>
      </c>
      <c r="G40" s="360">
        <v>1661</v>
      </c>
      <c r="H40" s="361">
        <v>826</v>
      </c>
      <c r="I40" s="361">
        <v>814</v>
      </c>
      <c r="J40" s="357">
        <v>1640</v>
      </c>
      <c r="K40" s="361">
        <v>804</v>
      </c>
      <c r="L40" s="361">
        <v>822</v>
      </c>
      <c r="M40" s="357">
        <v>1626</v>
      </c>
      <c r="N40" s="362">
        <v>808</v>
      </c>
      <c r="O40" s="362">
        <v>780</v>
      </c>
      <c r="P40" s="358">
        <v>1588</v>
      </c>
    </row>
    <row r="41" spans="1:16" ht="14.25">
      <c r="A41" s="340" t="s">
        <v>293</v>
      </c>
      <c r="B41" s="341">
        <v>168</v>
      </c>
      <c r="C41" s="341">
        <v>168</v>
      </c>
      <c r="D41" s="341">
        <v>336</v>
      </c>
      <c r="E41" s="341">
        <v>159</v>
      </c>
      <c r="F41" s="341">
        <v>164</v>
      </c>
      <c r="G41" s="341">
        <v>323</v>
      </c>
      <c r="H41" s="342">
        <v>162</v>
      </c>
      <c r="I41" s="342">
        <v>166</v>
      </c>
      <c r="J41" s="342">
        <v>328</v>
      </c>
      <c r="K41" s="342">
        <v>168</v>
      </c>
      <c r="L41" s="342">
        <v>162</v>
      </c>
      <c r="M41" s="342">
        <v>330</v>
      </c>
      <c r="N41" s="343">
        <v>174</v>
      </c>
      <c r="O41" s="343">
        <v>152</v>
      </c>
      <c r="P41" s="343">
        <v>326</v>
      </c>
    </row>
    <row r="42" spans="1:16" ht="14.25">
      <c r="A42" s="344" t="s">
        <v>294</v>
      </c>
      <c r="B42" s="345">
        <v>161</v>
      </c>
      <c r="C42" s="345">
        <v>163</v>
      </c>
      <c r="D42" s="345">
        <v>324</v>
      </c>
      <c r="E42" s="345">
        <v>172</v>
      </c>
      <c r="F42" s="345">
        <v>161</v>
      </c>
      <c r="G42" s="345">
        <v>333</v>
      </c>
      <c r="H42" s="346">
        <v>170</v>
      </c>
      <c r="I42" s="346">
        <v>160</v>
      </c>
      <c r="J42" s="346">
        <v>330</v>
      </c>
      <c r="K42" s="346">
        <v>160</v>
      </c>
      <c r="L42" s="346">
        <v>164</v>
      </c>
      <c r="M42" s="346">
        <v>324</v>
      </c>
      <c r="N42" s="347">
        <v>167</v>
      </c>
      <c r="O42" s="347">
        <v>151</v>
      </c>
      <c r="P42" s="347">
        <v>318</v>
      </c>
    </row>
    <row r="43" spans="1:16" ht="14.25">
      <c r="A43" s="344" t="s">
        <v>295</v>
      </c>
      <c r="B43" s="345">
        <v>190</v>
      </c>
      <c r="C43" s="345">
        <v>165</v>
      </c>
      <c r="D43" s="345">
        <v>355</v>
      </c>
      <c r="E43" s="348">
        <v>167</v>
      </c>
      <c r="F43" s="348">
        <v>168</v>
      </c>
      <c r="G43" s="348">
        <v>335</v>
      </c>
      <c r="H43" s="349">
        <v>164</v>
      </c>
      <c r="I43" s="349">
        <v>166</v>
      </c>
      <c r="J43" s="353">
        <v>330</v>
      </c>
      <c r="K43" s="349">
        <v>170</v>
      </c>
      <c r="L43" s="349">
        <v>154</v>
      </c>
      <c r="M43" s="353">
        <v>324</v>
      </c>
      <c r="N43" s="350">
        <v>147</v>
      </c>
      <c r="O43" s="350">
        <v>161</v>
      </c>
      <c r="P43" s="354">
        <v>308</v>
      </c>
    </row>
    <row r="44" spans="1:16" ht="14.25">
      <c r="A44" s="344" t="s">
        <v>296</v>
      </c>
      <c r="B44" s="345">
        <v>176</v>
      </c>
      <c r="C44" s="345">
        <v>170</v>
      </c>
      <c r="D44" s="345">
        <v>346</v>
      </c>
      <c r="E44" s="345">
        <v>191</v>
      </c>
      <c r="F44" s="345">
        <v>174</v>
      </c>
      <c r="G44" s="345">
        <v>365</v>
      </c>
      <c r="H44" s="346">
        <v>172</v>
      </c>
      <c r="I44" s="346">
        <v>165</v>
      </c>
      <c r="J44" s="346">
        <v>337</v>
      </c>
      <c r="K44" s="346">
        <v>165</v>
      </c>
      <c r="L44" s="346">
        <v>172</v>
      </c>
      <c r="M44" s="346">
        <v>337</v>
      </c>
      <c r="N44" s="347">
        <v>170</v>
      </c>
      <c r="O44" s="347">
        <v>160</v>
      </c>
      <c r="P44" s="347">
        <v>330</v>
      </c>
    </row>
    <row r="45" spans="1:16" ht="14.25">
      <c r="A45" s="359" t="s">
        <v>297</v>
      </c>
      <c r="B45" s="360">
        <v>178</v>
      </c>
      <c r="C45" s="360">
        <v>180</v>
      </c>
      <c r="D45" s="348">
        <v>358</v>
      </c>
      <c r="E45" s="360">
        <v>176</v>
      </c>
      <c r="F45" s="360">
        <v>168</v>
      </c>
      <c r="G45" s="348">
        <v>344</v>
      </c>
      <c r="H45" s="361">
        <v>183</v>
      </c>
      <c r="I45" s="361">
        <v>181</v>
      </c>
      <c r="J45" s="349">
        <v>364</v>
      </c>
      <c r="K45" s="361">
        <v>171</v>
      </c>
      <c r="L45" s="361">
        <v>173</v>
      </c>
      <c r="M45" s="349">
        <v>344</v>
      </c>
      <c r="N45" s="362">
        <v>168</v>
      </c>
      <c r="O45" s="362">
        <v>169</v>
      </c>
      <c r="P45" s="350">
        <v>337</v>
      </c>
    </row>
    <row r="46" spans="1:16" ht="14.25">
      <c r="A46" s="363" t="s">
        <v>298</v>
      </c>
      <c r="B46" s="360">
        <v>873</v>
      </c>
      <c r="C46" s="360">
        <v>846</v>
      </c>
      <c r="D46" s="356">
        <v>1719</v>
      </c>
      <c r="E46" s="356">
        <v>865</v>
      </c>
      <c r="F46" s="360">
        <v>835</v>
      </c>
      <c r="G46" s="356">
        <v>1700</v>
      </c>
      <c r="H46" s="361">
        <v>851</v>
      </c>
      <c r="I46" s="361">
        <v>838</v>
      </c>
      <c r="J46" s="357">
        <v>1689</v>
      </c>
      <c r="K46" s="361">
        <v>834</v>
      </c>
      <c r="L46" s="361">
        <v>825</v>
      </c>
      <c r="M46" s="357">
        <v>1659</v>
      </c>
      <c r="N46" s="362">
        <v>826</v>
      </c>
      <c r="O46" s="362">
        <v>793</v>
      </c>
      <c r="P46" s="358">
        <v>1619</v>
      </c>
    </row>
    <row r="47" spans="1:16" ht="15" customHeight="1">
      <c r="A47" s="192" t="s">
        <v>299</v>
      </c>
      <c r="N47" s="369"/>
      <c r="O47" s="369"/>
      <c r="P47" s="369"/>
    </row>
    <row r="52" spans="11:12">
      <c r="K52" s="370"/>
      <c r="L52" s="370"/>
    </row>
  </sheetData>
  <mergeCells count="7">
    <mergeCell ref="M2:P2"/>
    <mergeCell ref="A3:A4"/>
    <mergeCell ref="B3:D3"/>
    <mergeCell ref="E3:G3"/>
    <mergeCell ref="H3:J3"/>
    <mergeCell ref="K3:M3"/>
    <mergeCell ref="N3:P3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1" orientation="portrait" r:id="rId1"/>
  <headerFooter alignWithMargins="0">
    <oddHeader>&amp;C&amp;"ＭＳ 明朝,太字"&amp;20 ２　人　　口</oddHeader>
    <oddFooter>&amp;C-6-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2DABD-47DA-42A6-A0E3-9D626252B272}">
  <sheetPr>
    <pageSetUpPr fitToPage="1"/>
  </sheetPr>
  <dimension ref="A1:P52"/>
  <sheetViews>
    <sheetView view="pageBreakPreview" zoomScale="90" zoomScaleNormal="100" zoomScaleSheetLayoutView="90" workbookViewId="0">
      <selection activeCell="I52" sqref="I52"/>
    </sheetView>
  </sheetViews>
  <sheetFormatPr defaultColWidth="9" defaultRowHeight="12"/>
  <cols>
    <col min="1" max="1" width="8.5" style="324" customWidth="1"/>
    <col min="2" max="16" width="5.5" style="324" customWidth="1"/>
    <col min="17" max="16384" width="9" style="324"/>
  </cols>
  <sheetData>
    <row r="1" spans="1:16" ht="14.25">
      <c r="A1" s="196" t="s">
        <v>300</v>
      </c>
    </row>
    <row r="2" spans="1:16" ht="14.25">
      <c r="A2" s="325"/>
      <c r="J2" s="326"/>
      <c r="K2" s="326"/>
      <c r="L2" s="326"/>
      <c r="M2" s="327" t="s">
        <v>248</v>
      </c>
      <c r="N2" s="327"/>
      <c r="O2" s="327"/>
      <c r="P2" s="327"/>
    </row>
    <row r="3" spans="1:16" ht="14.25">
      <c r="A3" s="328"/>
      <c r="B3" s="329" t="s">
        <v>249</v>
      </c>
      <c r="C3" s="330"/>
      <c r="D3" s="331"/>
      <c r="E3" s="329" t="s">
        <v>250</v>
      </c>
      <c r="F3" s="330"/>
      <c r="G3" s="331"/>
      <c r="H3" s="332" t="s">
        <v>251</v>
      </c>
      <c r="I3" s="333"/>
      <c r="J3" s="334"/>
      <c r="K3" s="335" t="s">
        <v>252</v>
      </c>
      <c r="L3" s="335"/>
      <c r="M3" s="335"/>
      <c r="N3" s="336" t="s">
        <v>253</v>
      </c>
      <c r="O3" s="336"/>
      <c r="P3" s="336"/>
    </row>
    <row r="4" spans="1:16" ht="14.25">
      <c r="A4" s="328"/>
      <c r="B4" s="337" t="s">
        <v>254</v>
      </c>
      <c r="C4" s="337" t="s">
        <v>255</v>
      </c>
      <c r="D4" s="337" t="s">
        <v>256</v>
      </c>
      <c r="E4" s="337" t="s">
        <v>254</v>
      </c>
      <c r="F4" s="337" t="s">
        <v>255</v>
      </c>
      <c r="G4" s="337" t="s">
        <v>256</v>
      </c>
      <c r="H4" s="338" t="s">
        <v>254</v>
      </c>
      <c r="I4" s="338" t="s">
        <v>255</v>
      </c>
      <c r="J4" s="338" t="s">
        <v>256</v>
      </c>
      <c r="K4" s="338" t="s">
        <v>254</v>
      </c>
      <c r="L4" s="338" t="s">
        <v>255</v>
      </c>
      <c r="M4" s="338" t="s">
        <v>256</v>
      </c>
      <c r="N4" s="339" t="s">
        <v>254</v>
      </c>
      <c r="O4" s="339" t="s">
        <v>255</v>
      </c>
      <c r="P4" s="339" t="s">
        <v>256</v>
      </c>
    </row>
    <row r="5" spans="1:16" ht="14.25">
      <c r="A5" s="371" t="s">
        <v>301</v>
      </c>
      <c r="B5" s="352">
        <v>180</v>
      </c>
      <c r="C5" s="352">
        <v>159</v>
      </c>
      <c r="D5" s="352">
        <v>339</v>
      </c>
      <c r="E5" s="352">
        <v>176</v>
      </c>
      <c r="F5" s="352">
        <v>179</v>
      </c>
      <c r="G5" s="352">
        <v>355</v>
      </c>
      <c r="H5" s="353">
        <v>184</v>
      </c>
      <c r="I5" s="353">
        <v>173</v>
      </c>
      <c r="J5" s="353">
        <v>357</v>
      </c>
      <c r="K5" s="353">
        <v>176</v>
      </c>
      <c r="L5" s="353">
        <v>180</v>
      </c>
      <c r="M5" s="353">
        <v>356</v>
      </c>
      <c r="N5" s="354">
        <v>168</v>
      </c>
      <c r="O5" s="354">
        <v>172</v>
      </c>
      <c r="P5" s="354">
        <v>340</v>
      </c>
    </row>
    <row r="6" spans="1:16" ht="14.25">
      <c r="A6" s="351" t="s">
        <v>302</v>
      </c>
      <c r="B6" s="348">
        <v>168</v>
      </c>
      <c r="C6" s="348">
        <v>177</v>
      </c>
      <c r="D6" s="352">
        <v>345</v>
      </c>
      <c r="E6" s="348">
        <v>186</v>
      </c>
      <c r="F6" s="348">
        <v>159</v>
      </c>
      <c r="G6" s="352">
        <v>345</v>
      </c>
      <c r="H6" s="349">
        <v>180</v>
      </c>
      <c r="I6" s="349">
        <v>179</v>
      </c>
      <c r="J6" s="353">
        <v>359</v>
      </c>
      <c r="K6" s="349">
        <v>182</v>
      </c>
      <c r="L6" s="349">
        <v>171</v>
      </c>
      <c r="M6" s="353">
        <v>353</v>
      </c>
      <c r="N6" s="350">
        <v>177</v>
      </c>
      <c r="O6" s="350">
        <v>184</v>
      </c>
      <c r="P6" s="354">
        <v>361</v>
      </c>
    </row>
    <row r="7" spans="1:16" ht="14.25">
      <c r="A7" s="344" t="s">
        <v>303</v>
      </c>
      <c r="B7" s="345">
        <v>205</v>
      </c>
      <c r="C7" s="345">
        <v>187</v>
      </c>
      <c r="D7" s="352">
        <v>392</v>
      </c>
      <c r="E7" s="345">
        <v>170</v>
      </c>
      <c r="F7" s="345">
        <v>177</v>
      </c>
      <c r="G7" s="352">
        <v>347</v>
      </c>
      <c r="H7" s="346">
        <v>185</v>
      </c>
      <c r="I7" s="346">
        <v>154</v>
      </c>
      <c r="J7" s="353">
        <v>339</v>
      </c>
      <c r="K7" s="346">
        <v>181</v>
      </c>
      <c r="L7" s="346">
        <v>185</v>
      </c>
      <c r="M7" s="353">
        <v>366</v>
      </c>
      <c r="N7" s="347">
        <v>187</v>
      </c>
      <c r="O7" s="347">
        <v>168</v>
      </c>
      <c r="P7" s="354">
        <v>355</v>
      </c>
    </row>
    <row r="8" spans="1:16" ht="14.25">
      <c r="A8" s="344" t="s">
        <v>304</v>
      </c>
      <c r="B8" s="345">
        <v>186</v>
      </c>
      <c r="C8" s="372">
        <v>178</v>
      </c>
      <c r="D8" s="352">
        <v>364</v>
      </c>
      <c r="E8" s="345">
        <v>209</v>
      </c>
      <c r="F8" s="372">
        <v>189</v>
      </c>
      <c r="G8" s="352">
        <v>398</v>
      </c>
      <c r="H8" s="346">
        <v>168</v>
      </c>
      <c r="I8" s="346">
        <v>181</v>
      </c>
      <c r="J8" s="353">
        <v>349</v>
      </c>
      <c r="K8" s="346">
        <v>193</v>
      </c>
      <c r="L8" s="346">
        <v>160</v>
      </c>
      <c r="M8" s="353">
        <v>353</v>
      </c>
      <c r="N8" s="347">
        <v>190</v>
      </c>
      <c r="O8" s="347">
        <v>184</v>
      </c>
      <c r="P8" s="354">
        <v>374</v>
      </c>
    </row>
    <row r="9" spans="1:16" ht="14.25">
      <c r="A9" s="351" t="s">
        <v>305</v>
      </c>
      <c r="B9" s="348">
        <v>186</v>
      </c>
      <c r="C9" s="348">
        <v>203</v>
      </c>
      <c r="D9" s="352">
        <v>389</v>
      </c>
      <c r="E9" s="348">
        <v>187</v>
      </c>
      <c r="F9" s="348">
        <v>172</v>
      </c>
      <c r="G9" s="352">
        <v>359</v>
      </c>
      <c r="H9" s="349">
        <v>211</v>
      </c>
      <c r="I9" s="349">
        <v>188</v>
      </c>
      <c r="J9" s="353">
        <v>399</v>
      </c>
      <c r="K9" s="349">
        <v>174</v>
      </c>
      <c r="L9" s="349">
        <v>188</v>
      </c>
      <c r="M9" s="353">
        <v>362</v>
      </c>
      <c r="N9" s="350">
        <v>191</v>
      </c>
      <c r="O9" s="350">
        <v>164</v>
      </c>
      <c r="P9" s="354">
        <v>355</v>
      </c>
    </row>
    <row r="10" spans="1:16" ht="14.25">
      <c r="A10" s="355" t="s">
        <v>306</v>
      </c>
      <c r="B10" s="356">
        <v>925</v>
      </c>
      <c r="C10" s="356">
        <v>904</v>
      </c>
      <c r="D10" s="356">
        <v>1829</v>
      </c>
      <c r="E10" s="356">
        <v>928</v>
      </c>
      <c r="F10" s="356">
        <v>876</v>
      </c>
      <c r="G10" s="356">
        <v>1804</v>
      </c>
      <c r="H10" s="357">
        <v>928</v>
      </c>
      <c r="I10" s="357">
        <v>875</v>
      </c>
      <c r="J10" s="357">
        <v>1803</v>
      </c>
      <c r="K10" s="357">
        <v>906</v>
      </c>
      <c r="L10" s="357">
        <v>884</v>
      </c>
      <c r="M10" s="357">
        <v>1790</v>
      </c>
      <c r="N10" s="358">
        <v>913</v>
      </c>
      <c r="O10" s="358">
        <v>872</v>
      </c>
      <c r="P10" s="358">
        <v>1785</v>
      </c>
    </row>
    <row r="11" spans="1:16" ht="14.25">
      <c r="A11" s="351" t="s">
        <v>307</v>
      </c>
      <c r="B11" s="348">
        <v>215</v>
      </c>
      <c r="C11" s="348">
        <v>194</v>
      </c>
      <c r="D11" s="348">
        <v>409</v>
      </c>
      <c r="E11" s="348">
        <v>187</v>
      </c>
      <c r="F11" s="348">
        <v>206</v>
      </c>
      <c r="G11" s="348">
        <v>393</v>
      </c>
      <c r="H11" s="349">
        <v>188</v>
      </c>
      <c r="I11" s="349">
        <v>167</v>
      </c>
      <c r="J11" s="367">
        <v>355</v>
      </c>
      <c r="K11" s="349">
        <v>208</v>
      </c>
      <c r="L11" s="349">
        <v>189</v>
      </c>
      <c r="M11" s="367">
        <v>397</v>
      </c>
      <c r="N11" s="350">
        <v>176</v>
      </c>
      <c r="O11" s="350">
        <v>187</v>
      </c>
      <c r="P11" s="368">
        <v>363</v>
      </c>
    </row>
    <row r="12" spans="1:16" ht="14.25">
      <c r="A12" s="344" t="s">
        <v>308</v>
      </c>
      <c r="B12" s="345">
        <v>202</v>
      </c>
      <c r="C12" s="345">
        <v>208</v>
      </c>
      <c r="D12" s="373">
        <v>410</v>
      </c>
      <c r="E12" s="345">
        <v>217</v>
      </c>
      <c r="F12" s="345">
        <v>194</v>
      </c>
      <c r="G12" s="373">
        <v>411</v>
      </c>
      <c r="H12" s="346">
        <v>190</v>
      </c>
      <c r="I12" s="346">
        <v>206</v>
      </c>
      <c r="J12" s="346">
        <v>396</v>
      </c>
      <c r="K12" s="346">
        <v>184</v>
      </c>
      <c r="L12" s="346">
        <v>174</v>
      </c>
      <c r="M12" s="346">
        <v>358</v>
      </c>
      <c r="N12" s="347">
        <v>209</v>
      </c>
      <c r="O12" s="347">
        <v>195</v>
      </c>
      <c r="P12" s="347">
        <v>404</v>
      </c>
    </row>
    <row r="13" spans="1:16" ht="14.25">
      <c r="A13" s="351" t="s">
        <v>309</v>
      </c>
      <c r="B13" s="348">
        <v>220</v>
      </c>
      <c r="C13" s="348">
        <v>220</v>
      </c>
      <c r="D13" s="373">
        <v>440</v>
      </c>
      <c r="E13" s="348">
        <v>210</v>
      </c>
      <c r="F13" s="348">
        <v>210</v>
      </c>
      <c r="G13" s="373">
        <v>420</v>
      </c>
      <c r="H13" s="349">
        <v>219</v>
      </c>
      <c r="I13" s="349">
        <v>195</v>
      </c>
      <c r="J13" s="346">
        <v>414</v>
      </c>
      <c r="K13" s="349">
        <v>191</v>
      </c>
      <c r="L13" s="349">
        <v>208</v>
      </c>
      <c r="M13" s="346">
        <v>399</v>
      </c>
      <c r="N13" s="350">
        <v>190</v>
      </c>
      <c r="O13" s="350">
        <v>175</v>
      </c>
      <c r="P13" s="347">
        <v>365</v>
      </c>
    </row>
    <row r="14" spans="1:16" ht="14.25">
      <c r="A14" s="344" t="s">
        <v>310</v>
      </c>
      <c r="B14" s="345">
        <v>211</v>
      </c>
      <c r="C14" s="345">
        <v>199</v>
      </c>
      <c r="D14" s="345">
        <v>410</v>
      </c>
      <c r="E14" s="345">
        <v>218</v>
      </c>
      <c r="F14" s="345">
        <v>223</v>
      </c>
      <c r="G14" s="345">
        <v>441</v>
      </c>
      <c r="H14" s="346">
        <v>215</v>
      </c>
      <c r="I14" s="346">
        <v>210</v>
      </c>
      <c r="J14" s="349">
        <v>425</v>
      </c>
      <c r="K14" s="346">
        <v>227</v>
      </c>
      <c r="L14" s="346">
        <v>191</v>
      </c>
      <c r="M14" s="349">
        <v>418</v>
      </c>
      <c r="N14" s="347">
        <v>192</v>
      </c>
      <c r="O14" s="347">
        <v>202</v>
      </c>
      <c r="P14" s="350">
        <v>394</v>
      </c>
    </row>
    <row r="15" spans="1:16" ht="14.25">
      <c r="A15" s="351" t="s">
        <v>311</v>
      </c>
      <c r="B15" s="348">
        <v>267</v>
      </c>
      <c r="C15" s="348">
        <v>251</v>
      </c>
      <c r="D15" s="348">
        <v>518</v>
      </c>
      <c r="E15" s="348">
        <v>207</v>
      </c>
      <c r="F15" s="348">
        <v>195</v>
      </c>
      <c r="G15" s="348">
        <v>402</v>
      </c>
      <c r="H15" s="349">
        <v>218</v>
      </c>
      <c r="I15" s="349">
        <v>222</v>
      </c>
      <c r="J15" s="374">
        <v>440</v>
      </c>
      <c r="K15" s="349">
        <v>216</v>
      </c>
      <c r="L15" s="349">
        <v>210</v>
      </c>
      <c r="M15" s="374">
        <v>426</v>
      </c>
      <c r="N15" s="350">
        <v>232</v>
      </c>
      <c r="O15" s="350">
        <v>196</v>
      </c>
      <c r="P15" s="375">
        <v>428</v>
      </c>
    </row>
    <row r="16" spans="1:16" ht="14.25">
      <c r="A16" s="355" t="s">
        <v>312</v>
      </c>
      <c r="B16" s="356">
        <v>1115</v>
      </c>
      <c r="C16" s="356">
        <v>1072</v>
      </c>
      <c r="D16" s="356">
        <v>2187</v>
      </c>
      <c r="E16" s="356">
        <v>1039</v>
      </c>
      <c r="F16" s="356">
        <v>1028</v>
      </c>
      <c r="G16" s="356">
        <v>2067</v>
      </c>
      <c r="H16" s="357">
        <v>1030</v>
      </c>
      <c r="I16" s="357">
        <v>1000</v>
      </c>
      <c r="J16" s="357">
        <v>2030</v>
      </c>
      <c r="K16" s="357">
        <v>1026</v>
      </c>
      <c r="L16" s="357">
        <v>972</v>
      </c>
      <c r="M16" s="357">
        <v>1998</v>
      </c>
      <c r="N16" s="358">
        <v>999</v>
      </c>
      <c r="O16" s="358">
        <v>955</v>
      </c>
      <c r="P16" s="358">
        <v>1954</v>
      </c>
    </row>
    <row r="17" spans="1:16" ht="14.25">
      <c r="A17" s="351" t="s">
        <v>313</v>
      </c>
      <c r="B17" s="348">
        <v>250</v>
      </c>
      <c r="C17" s="348">
        <v>254</v>
      </c>
      <c r="D17" s="348">
        <v>504</v>
      </c>
      <c r="E17" s="348">
        <v>265</v>
      </c>
      <c r="F17" s="348">
        <v>246</v>
      </c>
      <c r="G17" s="348">
        <v>511</v>
      </c>
      <c r="H17" s="349">
        <v>205</v>
      </c>
      <c r="I17" s="349">
        <v>193</v>
      </c>
      <c r="J17" s="349">
        <v>398</v>
      </c>
      <c r="K17" s="349">
        <v>218</v>
      </c>
      <c r="L17" s="349">
        <v>218</v>
      </c>
      <c r="M17" s="349">
        <v>436</v>
      </c>
      <c r="N17" s="350">
        <v>220</v>
      </c>
      <c r="O17" s="350">
        <v>217</v>
      </c>
      <c r="P17" s="350">
        <v>437</v>
      </c>
    </row>
    <row r="18" spans="1:16" ht="14.25">
      <c r="A18" s="344" t="s">
        <v>314</v>
      </c>
      <c r="B18" s="345">
        <v>294</v>
      </c>
      <c r="C18" s="345">
        <v>285</v>
      </c>
      <c r="D18" s="345">
        <v>579</v>
      </c>
      <c r="E18" s="345">
        <v>252</v>
      </c>
      <c r="F18" s="345">
        <v>258</v>
      </c>
      <c r="G18" s="345">
        <v>510</v>
      </c>
      <c r="H18" s="346">
        <v>265</v>
      </c>
      <c r="I18" s="346">
        <v>246</v>
      </c>
      <c r="J18" s="376">
        <v>511</v>
      </c>
      <c r="K18" s="346">
        <v>208</v>
      </c>
      <c r="L18" s="346">
        <v>199</v>
      </c>
      <c r="M18" s="376">
        <v>407</v>
      </c>
      <c r="N18" s="347">
        <v>215</v>
      </c>
      <c r="O18" s="347">
        <v>217</v>
      </c>
      <c r="P18" s="377">
        <v>432</v>
      </c>
    </row>
    <row r="19" spans="1:16" ht="14.25">
      <c r="A19" s="351" t="s">
        <v>315</v>
      </c>
      <c r="B19" s="348">
        <v>292</v>
      </c>
      <c r="C19" s="348">
        <v>270</v>
      </c>
      <c r="D19" s="345">
        <v>562</v>
      </c>
      <c r="E19" s="348">
        <v>299</v>
      </c>
      <c r="F19" s="348">
        <v>288</v>
      </c>
      <c r="G19" s="345">
        <v>587</v>
      </c>
      <c r="H19" s="349">
        <v>253</v>
      </c>
      <c r="I19" s="349">
        <v>257</v>
      </c>
      <c r="J19" s="376">
        <v>510</v>
      </c>
      <c r="K19" s="349">
        <v>267</v>
      </c>
      <c r="L19" s="349">
        <v>249</v>
      </c>
      <c r="M19" s="376">
        <v>516</v>
      </c>
      <c r="N19" s="350">
        <v>204</v>
      </c>
      <c r="O19" s="350">
        <v>202</v>
      </c>
      <c r="P19" s="377">
        <v>406</v>
      </c>
    </row>
    <row r="20" spans="1:16" ht="14.25">
      <c r="A20" s="344" t="s">
        <v>316</v>
      </c>
      <c r="B20" s="345">
        <v>280</v>
      </c>
      <c r="C20" s="345">
        <v>283</v>
      </c>
      <c r="D20" s="345">
        <v>563</v>
      </c>
      <c r="E20" s="345">
        <v>294</v>
      </c>
      <c r="F20" s="345">
        <v>267</v>
      </c>
      <c r="G20" s="345">
        <v>561</v>
      </c>
      <c r="H20" s="346">
        <v>297</v>
      </c>
      <c r="I20" s="346">
        <v>283</v>
      </c>
      <c r="J20" s="346">
        <v>580</v>
      </c>
      <c r="K20" s="346">
        <v>252</v>
      </c>
      <c r="L20" s="346">
        <v>260</v>
      </c>
      <c r="M20" s="346">
        <v>512</v>
      </c>
      <c r="N20" s="347">
        <v>263</v>
      </c>
      <c r="O20" s="347">
        <v>244</v>
      </c>
      <c r="P20" s="347">
        <v>507</v>
      </c>
    </row>
    <row r="21" spans="1:16" ht="14.25">
      <c r="A21" s="351" t="s">
        <v>317</v>
      </c>
      <c r="B21" s="348">
        <v>260</v>
      </c>
      <c r="C21" s="348">
        <v>264</v>
      </c>
      <c r="D21" s="348">
        <v>524</v>
      </c>
      <c r="E21" s="348">
        <v>284</v>
      </c>
      <c r="F21" s="348">
        <v>282</v>
      </c>
      <c r="G21" s="348">
        <v>566</v>
      </c>
      <c r="H21" s="349">
        <v>292</v>
      </c>
      <c r="I21" s="349">
        <v>267</v>
      </c>
      <c r="J21" s="349">
        <v>559</v>
      </c>
      <c r="K21" s="349">
        <v>302</v>
      </c>
      <c r="L21" s="349">
        <v>280</v>
      </c>
      <c r="M21" s="349">
        <v>582</v>
      </c>
      <c r="N21" s="350">
        <v>249</v>
      </c>
      <c r="O21" s="350">
        <v>258</v>
      </c>
      <c r="P21" s="350">
        <v>507</v>
      </c>
    </row>
    <row r="22" spans="1:16" ht="14.25">
      <c r="A22" s="355" t="s">
        <v>318</v>
      </c>
      <c r="B22" s="356">
        <v>1376</v>
      </c>
      <c r="C22" s="356">
        <v>1356</v>
      </c>
      <c r="D22" s="356">
        <v>2732</v>
      </c>
      <c r="E22" s="356">
        <v>1394</v>
      </c>
      <c r="F22" s="356">
        <v>1341</v>
      </c>
      <c r="G22" s="356">
        <v>2735</v>
      </c>
      <c r="H22" s="357">
        <v>1312</v>
      </c>
      <c r="I22" s="357">
        <v>1246</v>
      </c>
      <c r="J22" s="357">
        <v>2558</v>
      </c>
      <c r="K22" s="357">
        <v>1247</v>
      </c>
      <c r="L22" s="357">
        <v>1206</v>
      </c>
      <c r="M22" s="357">
        <v>2453</v>
      </c>
      <c r="N22" s="358">
        <v>1151</v>
      </c>
      <c r="O22" s="358">
        <v>1138</v>
      </c>
      <c r="P22" s="358">
        <v>2289</v>
      </c>
    </row>
    <row r="23" spans="1:16" ht="14.25">
      <c r="A23" s="351" t="s">
        <v>319</v>
      </c>
      <c r="B23" s="348">
        <v>271</v>
      </c>
      <c r="C23" s="348">
        <v>277</v>
      </c>
      <c r="D23" s="366">
        <v>548</v>
      </c>
      <c r="E23" s="348">
        <v>263</v>
      </c>
      <c r="F23" s="348">
        <v>262</v>
      </c>
      <c r="G23" s="366">
        <v>525</v>
      </c>
      <c r="H23" s="349">
        <v>282</v>
      </c>
      <c r="I23" s="349">
        <v>282</v>
      </c>
      <c r="J23" s="349">
        <v>564</v>
      </c>
      <c r="K23" s="349">
        <v>289</v>
      </c>
      <c r="L23" s="349">
        <v>266</v>
      </c>
      <c r="M23" s="349">
        <v>555</v>
      </c>
      <c r="N23" s="350">
        <v>309</v>
      </c>
      <c r="O23" s="350">
        <v>278</v>
      </c>
      <c r="P23" s="350">
        <v>587</v>
      </c>
    </row>
    <row r="24" spans="1:16" ht="14.25">
      <c r="A24" s="344" t="s">
        <v>320</v>
      </c>
      <c r="B24" s="345">
        <v>289</v>
      </c>
      <c r="C24" s="345">
        <v>259</v>
      </c>
      <c r="D24" s="348">
        <v>548</v>
      </c>
      <c r="E24" s="345">
        <v>271</v>
      </c>
      <c r="F24" s="345">
        <v>274</v>
      </c>
      <c r="G24" s="348">
        <v>545</v>
      </c>
      <c r="H24" s="346">
        <v>257</v>
      </c>
      <c r="I24" s="346">
        <v>258</v>
      </c>
      <c r="J24" s="376">
        <v>515</v>
      </c>
      <c r="K24" s="346">
        <v>277</v>
      </c>
      <c r="L24" s="346">
        <v>285</v>
      </c>
      <c r="M24" s="376">
        <v>562</v>
      </c>
      <c r="N24" s="347">
        <v>289</v>
      </c>
      <c r="O24" s="347">
        <v>266</v>
      </c>
      <c r="P24" s="377">
        <v>555</v>
      </c>
    </row>
    <row r="25" spans="1:16" ht="14.25">
      <c r="A25" s="351" t="s">
        <v>321</v>
      </c>
      <c r="B25" s="348">
        <v>280</v>
      </c>
      <c r="C25" s="348">
        <v>254</v>
      </c>
      <c r="D25" s="345">
        <v>534</v>
      </c>
      <c r="E25" s="348">
        <v>293</v>
      </c>
      <c r="F25" s="348">
        <v>256</v>
      </c>
      <c r="G25" s="345">
        <v>549</v>
      </c>
      <c r="H25" s="349">
        <v>265</v>
      </c>
      <c r="I25" s="349">
        <v>278</v>
      </c>
      <c r="J25" s="376">
        <v>543</v>
      </c>
      <c r="K25" s="349">
        <v>259</v>
      </c>
      <c r="L25" s="349">
        <v>262</v>
      </c>
      <c r="M25" s="376">
        <v>521</v>
      </c>
      <c r="N25" s="350">
        <v>274</v>
      </c>
      <c r="O25" s="350">
        <v>291</v>
      </c>
      <c r="P25" s="377">
        <v>565</v>
      </c>
    </row>
    <row r="26" spans="1:16" ht="14.25">
      <c r="A26" s="344" t="s">
        <v>322</v>
      </c>
      <c r="B26" s="345">
        <v>238</v>
      </c>
      <c r="C26" s="345">
        <v>249</v>
      </c>
      <c r="D26" s="345">
        <v>487</v>
      </c>
      <c r="E26" s="345">
        <v>284</v>
      </c>
      <c r="F26" s="345">
        <v>254</v>
      </c>
      <c r="G26" s="345">
        <v>538</v>
      </c>
      <c r="H26" s="346">
        <v>285</v>
      </c>
      <c r="I26" s="346">
        <v>258</v>
      </c>
      <c r="J26" s="376">
        <v>543</v>
      </c>
      <c r="K26" s="346">
        <v>263</v>
      </c>
      <c r="L26" s="346">
        <v>281</v>
      </c>
      <c r="M26" s="376">
        <v>544</v>
      </c>
      <c r="N26" s="347">
        <v>262</v>
      </c>
      <c r="O26" s="347">
        <v>263</v>
      </c>
      <c r="P26" s="377">
        <v>525</v>
      </c>
    </row>
    <row r="27" spans="1:16" ht="14.25">
      <c r="A27" s="351" t="s">
        <v>323</v>
      </c>
      <c r="B27" s="348">
        <v>203</v>
      </c>
      <c r="C27" s="348">
        <v>210</v>
      </c>
      <c r="D27" s="348">
        <v>413</v>
      </c>
      <c r="E27" s="348">
        <v>236</v>
      </c>
      <c r="F27" s="348">
        <v>246</v>
      </c>
      <c r="G27" s="348">
        <v>482</v>
      </c>
      <c r="H27" s="349">
        <v>287</v>
      </c>
      <c r="I27" s="349">
        <v>255</v>
      </c>
      <c r="J27" s="374">
        <v>542</v>
      </c>
      <c r="K27" s="349">
        <v>284</v>
      </c>
      <c r="L27" s="349">
        <v>256</v>
      </c>
      <c r="M27" s="374">
        <v>540</v>
      </c>
      <c r="N27" s="350">
        <v>265</v>
      </c>
      <c r="O27" s="350">
        <v>284</v>
      </c>
      <c r="P27" s="375">
        <v>549</v>
      </c>
    </row>
    <row r="28" spans="1:16" ht="14.25">
      <c r="A28" s="364" t="s">
        <v>324</v>
      </c>
      <c r="B28" s="356">
        <v>1281</v>
      </c>
      <c r="C28" s="356">
        <v>1249</v>
      </c>
      <c r="D28" s="356">
        <v>2530</v>
      </c>
      <c r="E28" s="356">
        <v>1347</v>
      </c>
      <c r="F28" s="356">
        <v>1292</v>
      </c>
      <c r="G28" s="356">
        <v>2639</v>
      </c>
      <c r="H28" s="357">
        <v>1376</v>
      </c>
      <c r="I28" s="357">
        <v>1331</v>
      </c>
      <c r="J28" s="357">
        <v>2707</v>
      </c>
      <c r="K28" s="357">
        <v>1372</v>
      </c>
      <c r="L28" s="357">
        <v>1350</v>
      </c>
      <c r="M28" s="357">
        <v>2722</v>
      </c>
      <c r="N28" s="358">
        <v>1399</v>
      </c>
      <c r="O28" s="358">
        <v>1382</v>
      </c>
      <c r="P28" s="358">
        <v>2781</v>
      </c>
    </row>
    <row r="29" spans="1:16" ht="14.25">
      <c r="A29" s="351" t="s">
        <v>325</v>
      </c>
      <c r="B29" s="348">
        <v>235</v>
      </c>
      <c r="C29" s="348">
        <v>252</v>
      </c>
      <c r="D29" s="366">
        <v>487</v>
      </c>
      <c r="E29" s="348">
        <v>202</v>
      </c>
      <c r="F29" s="348">
        <v>209</v>
      </c>
      <c r="G29" s="366">
        <v>411</v>
      </c>
      <c r="H29" s="349">
        <v>235</v>
      </c>
      <c r="I29" s="349">
        <v>246</v>
      </c>
      <c r="J29" s="349">
        <v>481</v>
      </c>
      <c r="K29" s="349">
        <v>289</v>
      </c>
      <c r="L29" s="349">
        <v>258</v>
      </c>
      <c r="M29" s="349">
        <v>547</v>
      </c>
      <c r="N29" s="350">
        <v>285</v>
      </c>
      <c r="O29" s="350">
        <v>254</v>
      </c>
      <c r="P29" s="350">
        <v>539</v>
      </c>
    </row>
    <row r="30" spans="1:16" ht="14.25">
      <c r="A30" s="344" t="s">
        <v>326</v>
      </c>
      <c r="B30" s="345">
        <v>207</v>
      </c>
      <c r="C30" s="345">
        <v>193</v>
      </c>
      <c r="D30" s="348">
        <v>400</v>
      </c>
      <c r="E30" s="345">
        <v>230</v>
      </c>
      <c r="F30" s="345">
        <v>253</v>
      </c>
      <c r="G30" s="348">
        <v>483</v>
      </c>
      <c r="H30" s="346">
        <v>204</v>
      </c>
      <c r="I30" s="346">
        <v>207</v>
      </c>
      <c r="J30" s="376">
        <v>411</v>
      </c>
      <c r="K30" s="346">
        <v>237</v>
      </c>
      <c r="L30" s="346">
        <v>250</v>
      </c>
      <c r="M30" s="376">
        <v>487</v>
      </c>
      <c r="N30" s="347">
        <v>284</v>
      </c>
      <c r="O30" s="347">
        <v>259</v>
      </c>
      <c r="P30" s="377">
        <v>543</v>
      </c>
    </row>
    <row r="31" spans="1:16" ht="14.25">
      <c r="A31" s="351" t="s">
        <v>327</v>
      </c>
      <c r="B31" s="348">
        <v>192</v>
      </c>
      <c r="C31" s="348">
        <v>201</v>
      </c>
      <c r="D31" s="373">
        <v>393</v>
      </c>
      <c r="E31" s="348">
        <v>204</v>
      </c>
      <c r="F31" s="348">
        <v>189</v>
      </c>
      <c r="G31" s="373">
        <v>393</v>
      </c>
      <c r="H31" s="349">
        <v>231</v>
      </c>
      <c r="I31" s="349">
        <v>252</v>
      </c>
      <c r="J31" s="376">
        <v>483</v>
      </c>
      <c r="K31" s="349">
        <v>205</v>
      </c>
      <c r="L31" s="349">
        <v>208</v>
      </c>
      <c r="M31" s="376">
        <v>413</v>
      </c>
      <c r="N31" s="350">
        <v>237</v>
      </c>
      <c r="O31" s="350">
        <v>247</v>
      </c>
      <c r="P31" s="377">
        <v>484</v>
      </c>
    </row>
    <row r="32" spans="1:16" ht="14.25">
      <c r="A32" s="344" t="s">
        <v>328</v>
      </c>
      <c r="B32" s="345">
        <v>175</v>
      </c>
      <c r="C32" s="345">
        <v>198</v>
      </c>
      <c r="D32" s="345">
        <v>373</v>
      </c>
      <c r="E32" s="345">
        <v>193</v>
      </c>
      <c r="F32" s="345">
        <v>203</v>
      </c>
      <c r="G32" s="345">
        <v>396</v>
      </c>
      <c r="H32" s="346">
        <v>202</v>
      </c>
      <c r="I32" s="346">
        <v>187</v>
      </c>
      <c r="J32" s="346">
        <v>389</v>
      </c>
      <c r="K32" s="346">
        <v>227</v>
      </c>
      <c r="L32" s="346">
        <v>250</v>
      </c>
      <c r="M32" s="346">
        <v>477</v>
      </c>
      <c r="N32" s="347">
        <v>204</v>
      </c>
      <c r="O32" s="347">
        <v>209</v>
      </c>
      <c r="P32" s="347">
        <v>413</v>
      </c>
    </row>
    <row r="33" spans="1:16" ht="14.25">
      <c r="A33" s="351" t="s">
        <v>329</v>
      </c>
      <c r="B33" s="360">
        <v>182</v>
      </c>
      <c r="C33" s="360">
        <v>192</v>
      </c>
      <c r="D33" s="360">
        <v>374</v>
      </c>
      <c r="E33" s="360">
        <v>173</v>
      </c>
      <c r="F33" s="360">
        <v>194</v>
      </c>
      <c r="G33" s="360">
        <v>367</v>
      </c>
      <c r="H33" s="361">
        <v>186</v>
      </c>
      <c r="I33" s="361">
        <v>207</v>
      </c>
      <c r="J33" s="349">
        <v>393</v>
      </c>
      <c r="K33" s="361">
        <v>207</v>
      </c>
      <c r="L33" s="361">
        <v>187</v>
      </c>
      <c r="M33" s="349">
        <v>394</v>
      </c>
      <c r="N33" s="362">
        <v>222</v>
      </c>
      <c r="O33" s="362">
        <v>253</v>
      </c>
      <c r="P33" s="350">
        <v>475</v>
      </c>
    </row>
    <row r="34" spans="1:16" ht="14.25">
      <c r="A34" s="378" t="s">
        <v>330</v>
      </c>
      <c r="B34" s="365">
        <v>991</v>
      </c>
      <c r="C34" s="365">
        <v>1036</v>
      </c>
      <c r="D34" s="360">
        <v>2027</v>
      </c>
      <c r="E34" s="360">
        <v>1002</v>
      </c>
      <c r="F34" s="356">
        <v>1048</v>
      </c>
      <c r="G34" s="356">
        <v>2050</v>
      </c>
      <c r="H34" s="357">
        <v>1058</v>
      </c>
      <c r="I34" s="357">
        <v>1099</v>
      </c>
      <c r="J34" s="357">
        <v>2157</v>
      </c>
      <c r="K34" s="357">
        <v>1165</v>
      </c>
      <c r="L34" s="357">
        <v>1153</v>
      </c>
      <c r="M34" s="357">
        <v>2318</v>
      </c>
      <c r="N34" s="358">
        <v>1232</v>
      </c>
      <c r="O34" s="358">
        <v>1222</v>
      </c>
      <c r="P34" s="358">
        <v>2454</v>
      </c>
    </row>
    <row r="35" spans="1:16" ht="14.25">
      <c r="A35" s="351" t="s">
        <v>331</v>
      </c>
      <c r="B35" s="348">
        <v>196</v>
      </c>
      <c r="C35" s="348">
        <v>164</v>
      </c>
      <c r="D35" s="348">
        <v>360</v>
      </c>
      <c r="E35" s="348">
        <v>179</v>
      </c>
      <c r="F35" s="348">
        <v>191</v>
      </c>
      <c r="G35" s="348">
        <v>370</v>
      </c>
      <c r="H35" s="349">
        <v>171</v>
      </c>
      <c r="I35" s="349">
        <v>195</v>
      </c>
      <c r="J35" s="349">
        <v>366</v>
      </c>
      <c r="K35" s="349">
        <v>183</v>
      </c>
      <c r="L35" s="349">
        <v>208</v>
      </c>
      <c r="M35" s="349">
        <v>391</v>
      </c>
      <c r="N35" s="350">
        <v>208</v>
      </c>
      <c r="O35" s="350">
        <v>191</v>
      </c>
      <c r="P35" s="350">
        <v>399</v>
      </c>
    </row>
    <row r="36" spans="1:16" ht="14.25">
      <c r="A36" s="344" t="s">
        <v>332</v>
      </c>
      <c r="B36" s="345">
        <v>174</v>
      </c>
      <c r="C36" s="345">
        <v>173</v>
      </c>
      <c r="D36" s="345">
        <v>347</v>
      </c>
      <c r="E36" s="345">
        <v>194</v>
      </c>
      <c r="F36" s="345">
        <v>167</v>
      </c>
      <c r="G36" s="345">
        <v>361</v>
      </c>
      <c r="H36" s="346">
        <v>177</v>
      </c>
      <c r="I36" s="346">
        <v>193</v>
      </c>
      <c r="J36" s="376">
        <v>370</v>
      </c>
      <c r="K36" s="346">
        <v>172</v>
      </c>
      <c r="L36" s="346">
        <v>197</v>
      </c>
      <c r="M36" s="376">
        <v>369</v>
      </c>
      <c r="N36" s="347">
        <v>180</v>
      </c>
      <c r="O36" s="347">
        <v>208</v>
      </c>
      <c r="P36" s="377">
        <v>388</v>
      </c>
    </row>
    <row r="37" spans="1:16" ht="14.25">
      <c r="A37" s="351" t="s">
        <v>333</v>
      </c>
      <c r="B37" s="348">
        <v>183</v>
      </c>
      <c r="C37" s="348">
        <v>176</v>
      </c>
      <c r="D37" s="348">
        <v>359</v>
      </c>
      <c r="E37" s="348">
        <v>174</v>
      </c>
      <c r="F37" s="348">
        <v>176</v>
      </c>
      <c r="G37" s="348">
        <v>350</v>
      </c>
      <c r="H37" s="349">
        <v>191</v>
      </c>
      <c r="I37" s="349">
        <v>166</v>
      </c>
      <c r="J37" s="376">
        <v>357</v>
      </c>
      <c r="K37" s="349">
        <v>177</v>
      </c>
      <c r="L37" s="349">
        <v>194</v>
      </c>
      <c r="M37" s="376">
        <v>371</v>
      </c>
      <c r="N37" s="350">
        <v>168</v>
      </c>
      <c r="O37" s="350">
        <v>192</v>
      </c>
      <c r="P37" s="377">
        <v>360</v>
      </c>
    </row>
    <row r="38" spans="1:16" ht="14.25">
      <c r="A38" s="344" t="s">
        <v>334</v>
      </c>
      <c r="B38" s="345">
        <v>179</v>
      </c>
      <c r="C38" s="345">
        <v>177</v>
      </c>
      <c r="D38" s="345">
        <v>356</v>
      </c>
      <c r="E38" s="345">
        <v>181</v>
      </c>
      <c r="F38" s="345">
        <v>174</v>
      </c>
      <c r="G38" s="345">
        <v>355</v>
      </c>
      <c r="H38" s="346">
        <v>176</v>
      </c>
      <c r="I38" s="346">
        <v>178</v>
      </c>
      <c r="J38" s="376">
        <v>354</v>
      </c>
      <c r="K38" s="346">
        <v>193</v>
      </c>
      <c r="L38" s="346">
        <v>167</v>
      </c>
      <c r="M38" s="376">
        <v>360</v>
      </c>
      <c r="N38" s="347">
        <v>180</v>
      </c>
      <c r="O38" s="347">
        <v>195</v>
      </c>
      <c r="P38" s="377">
        <v>375</v>
      </c>
    </row>
    <row r="39" spans="1:16" ht="14.25">
      <c r="A39" s="351" t="s">
        <v>335</v>
      </c>
      <c r="B39" s="348">
        <v>176</v>
      </c>
      <c r="C39" s="348">
        <v>161</v>
      </c>
      <c r="D39" s="348">
        <v>337</v>
      </c>
      <c r="E39" s="348">
        <v>179</v>
      </c>
      <c r="F39" s="348">
        <v>175</v>
      </c>
      <c r="G39" s="348">
        <v>354</v>
      </c>
      <c r="H39" s="349">
        <v>180</v>
      </c>
      <c r="I39" s="349">
        <v>175</v>
      </c>
      <c r="J39" s="374">
        <v>355</v>
      </c>
      <c r="K39" s="349">
        <v>177</v>
      </c>
      <c r="L39" s="349">
        <v>173</v>
      </c>
      <c r="M39" s="374">
        <v>350</v>
      </c>
      <c r="N39" s="350">
        <v>186</v>
      </c>
      <c r="O39" s="350">
        <v>167</v>
      </c>
      <c r="P39" s="375">
        <v>353</v>
      </c>
    </row>
    <row r="40" spans="1:16" ht="14.25">
      <c r="A40" s="355" t="s">
        <v>336</v>
      </c>
      <c r="B40" s="356">
        <v>908</v>
      </c>
      <c r="C40" s="356">
        <v>851</v>
      </c>
      <c r="D40" s="356">
        <v>1759</v>
      </c>
      <c r="E40" s="356">
        <v>907</v>
      </c>
      <c r="F40" s="356">
        <v>883</v>
      </c>
      <c r="G40" s="356">
        <v>1790</v>
      </c>
      <c r="H40" s="357">
        <v>895</v>
      </c>
      <c r="I40" s="357">
        <v>907</v>
      </c>
      <c r="J40" s="357">
        <v>1802</v>
      </c>
      <c r="K40" s="357">
        <v>902</v>
      </c>
      <c r="L40" s="357">
        <v>939</v>
      </c>
      <c r="M40" s="357">
        <v>1841</v>
      </c>
      <c r="N40" s="358">
        <v>922</v>
      </c>
      <c r="O40" s="358">
        <v>953</v>
      </c>
      <c r="P40" s="358">
        <v>1875</v>
      </c>
    </row>
    <row r="41" spans="1:16" ht="14.25">
      <c r="A41" s="351" t="s">
        <v>337</v>
      </c>
      <c r="B41" s="348">
        <v>185</v>
      </c>
      <c r="C41" s="348">
        <v>165</v>
      </c>
      <c r="D41" s="366">
        <v>350</v>
      </c>
      <c r="E41" s="348">
        <v>176</v>
      </c>
      <c r="F41" s="348">
        <v>161</v>
      </c>
      <c r="G41" s="366">
        <v>337</v>
      </c>
      <c r="H41" s="349">
        <v>177</v>
      </c>
      <c r="I41" s="349">
        <v>178</v>
      </c>
      <c r="J41" s="349">
        <v>355</v>
      </c>
      <c r="K41" s="349">
        <v>179</v>
      </c>
      <c r="L41" s="349">
        <v>172</v>
      </c>
      <c r="M41" s="349">
        <v>351</v>
      </c>
      <c r="N41" s="350">
        <v>179</v>
      </c>
      <c r="O41" s="350">
        <v>178</v>
      </c>
      <c r="P41" s="350">
        <v>357</v>
      </c>
    </row>
    <row r="42" spans="1:16" ht="14.25">
      <c r="A42" s="344" t="s">
        <v>338</v>
      </c>
      <c r="B42" s="345">
        <v>156</v>
      </c>
      <c r="C42" s="373">
        <v>173</v>
      </c>
      <c r="D42" s="345">
        <v>329</v>
      </c>
      <c r="E42" s="345">
        <v>184</v>
      </c>
      <c r="F42" s="345">
        <v>162</v>
      </c>
      <c r="G42" s="348">
        <v>346</v>
      </c>
      <c r="H42" s="346">
        <v>177</v>
      </c>
      <c r="I42" s="346">
        <v>163</v>
      </c>
      <c r="J42" s="376">
        <v>340</v>
      </c>
      <c r="K42" s="346">
        <v>178</v>
      </c>
      <c r="L42" s="346">
        <v>178</v>
      </c>
      <c r="M42" s="376">
        <v>356</v>
      </c>
      <c r="N42" s="347">
        <v>182</v>
      </c>
      <c r="O42" s="347">
        <v>174</v>
      </c>
      <c r="P42" s="377">
        <v>356</v>
      </c>
    </row>
    <row r="43" spans="1:16" ht="14.25">
      <c r="A43" s="351" t="s">
        <v>339</v>
      </c>
      <c r="B43" s="348">
        <v>185</v>
      </c>
      <c r="C43" s="345">
        <v>161</v>
      </c>
      <c r="D43" s="345">
        <v>346</v>
      </c>
      <c r="E43" s="348">
        <v>153</v>
      </c>
      <c r="F43" s="348">
        <v>167</v>
      </c>
      <c r="G43" s="345">
        <v>320</v>
      </c>
      <c r="H43" s="349">
        <v>183</v>
      </c>
      <c r="I43" s="349">
        <v>159</v>
      </c>
      <c r="J43" s="376">
        <v>342</v>
      </c>
      <c r="K43" s="349">
        <v>175</v>
      </c>
      <c r="L43" s="349">
        <v>164</v>
      </c>
      <c r="M43" s="376">
        <v>339</v>
      </c>
      <c r="N43" s="350">
        <v>177</v>
      </c>
      <c r="O43" s="350">
        <v>174</v>
      </c>
      <c r="P43" s="377">
        <v>351</v>
      </c>
    </row>
    <row r="44" spans="1:16" ht="14.25">
      <c r="A44" s="344" t="s">
        <v>340</v>
      </c>
      <c r="B44" s="345">
        <v>159</v>
      </c>
      <c r="C44" s="345">
        <v>201</v>
      </c>
      <c r="D44" s="345">
        <v>360</v>
      </c>
      <c r="E44" s="345">
        <v>183</v>
      </c>
      <c r="F44" s="345">
        <v>162</v>
      </c>
      <c r="G44" s="345">
        <v>345</v>
      </c>
      <c r="H44" s="346">
        <v>152</v>
      </c>
      <c r="I44" s="346">
        <v>170</v>
      </c>
      <c r="J44" s="376">
        <v>322</v>
      </c>
      <c r="K44" s="346">
        <v>181</v>
      </c>
      <c r="L44" s="346">
        <v>159</v>
      </c>
      <c r="M44" s="376">
        <v>340</v>
      </c>
      <c r="N44" s="347">
        <v>177</v>
      </c>
      <c r="O44" s="347">
        <v>164</v>
      </c>
      <c r="P44" s="377">
        <v>341</v>
      </c>
    </row>
    <row r="45" spans="1:16" ht="14.25">
      <c r="A45" s="378" t="s">
        <v>341</v>
      </c>
      <c r="B45" s="360">
        <v>174</v>
      </c>
      <c r="C45" s="360">
        <v>240</v>
      </c>
      <c r="D45" s="348">
        <v>414</v>
      </c>
      <c r="E45" s="360">
        <v>156</v>
      </c>
      <c r="F45" s="360">
        <v>201</v>
      </c>
      <c r="G45" s="348">
        <v>357</v>
      </c>
      <c r="H45" s="361">
        <v>181</v>
      </c>
      <c r="I45" s="361">
        <v>164</v>
      </c>
      <c r="J45" s="374">
        <v>345</v>
      </c>
      <c r="K45" s="361">
        <v>154</v>
      </c>
      <c r="L45" s="361">
        <v>170</v>
      </c>
      <c r="M45" s="374">
        <v>324</v>
      </c>
      <c r="N45" s="362">
        <v>180</v>
      </c>
      <c r="O45" s="362">
        <v>160</v>
      </c>
      <c r="P45" s="375">
        <v>340</v>
      </c>
    </row>
    <row r="46" spans="1:16" ht="14.25">
      <c r="A46" s="364" t="s">
        <v>342</v>
      </c>
      <c r="B46" s="356">
        <v>859</v>
      </c>
      <c r="C46" s="356">
        <v>940</v>
      </c>
      <c r="D46" s="356">
        <v>1799</v>
      </c>
      <c r="E46" s="356">
        <v>852</v>
      </c>
      <c r="F46" s="356">
        <v>853</v>
      </c>
      <c r="G46" s="356">
        <v>1705</v>
      </c>
      <c r="H46" s="379">
        <v>870</v>
      </c>
      <c r="I46" s="357">
        <v>834</v>
      </c>
      <c r="J46" s="357">
        <v>1704</v>
      </c>
      <c r="K46" s="379">
        <v>867</v>
      </c>
      <c r="L46" s="357">
        <v>843</v>
      </c>
      <c r="M46" s="357">
        <v>1710</v>
      </c>
      <c r="N46" s="380">
        <v>895</v>
      </c>
      <c r="O46" s="358">
        <v>850</v>
      </c>
      <c r="P46" s="358">
        <v>1745</v>
      </c>
    </row>
    <row r="47" spans="1:16" ht="15" customHeight="1">
      <c r="A47" s="324" t="s">
        <v>343</v>
      </c>
    </row>
    <row r="52" spans="11:12">
      <c r="K52" s="370"/>
      <c r="L52" s="370"/>
    </row>
  </sheetData>
  <mergeCells count="7">
    <mergeCell ref="M2:P2"/>
    <mergeCell ref="A3:A4"/>
    <mergeCell ref="B3:D3"/>
    <mergeCell ref="E3:G3"/>
    <mergeCell ref="H3:J3"/>
    <mergeCell ref="K3:M3"/>
    <mergeCell ref="N3:P3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1" orientation="portrait" r:id="rId1"/>
  <headerFooter alignWithMargins="0">
    <oddHeader>&amp;C&amp;"ＭＳ 明朝,太字"&amp;20 ２　人　　口</oddHeader>
    <oddFooter>&amp;C-7-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3B594-58B9-4EFB-B691-16EC2A1FB648}">
  <sheetPr>
    <pageSetUpPr fitToPage="1"/>
  </sheetPr>
  <dimension ref="A1:P52"/>
  <sheetViews>
    <sheetView view="pageBreakPreview" topLeftCell="A30" zoomScale="90" zoomScaleNormal="100" zoomScaleSheetLayoutView="90" workbookViewId="0">
      <selection activeCell="I52" sqref="I52"/>
    </sheetView>
  </sheetViews>
  <sheetFormatPr defaultColWidth="9" defaultRowHeight="12"/>
  <cols>
    <col min="1" max="1" width="8.5" style="324" customWidth="1"/>
    <col min="2" max="16" width="5.5" style="324" customWidth="1"/>
    <col min="17" max="16384" width="9" style="324"/>
  </cols>
  <sheetData>
    <row r="1" spans="1:16" ht="14.25">
      <c r="A1" s="196" t="s">
        <v>300</v>
      </c>
    </row>
    <row r="2" spans="1:16" ht="14.25" customHeight="1">
      <c r="A2" s="325"/>
      <c r="J2" s="381"/>
      <c r="K2" s="381"/>
      <c r="L2" s="381"/>
      <c r="M2" s="382" t="s">
        <v>344</v>
      </c>
      <c r="N2" s="382"/>
      <c r="O2" s="382"/>
      <c r="P2" s="382"/>
    </row>
    <row r="3" spans="1:16" ht="14.25">
      <c r="A3" s="328"/>
      <c r="B3" s="329" t="s">
        <v>249</v>
      </c>
      <c r="C3" s="330"/>
      <c r="D3" s="331"/>
      <c r="E3" s="329" t="s">
        <v>250</v>
      </c>
      <c r="F3" s="330"/>
      <c r="G3" s="331"/>
      <c r="H3" s="332" t="s">
        <v>251</v>
      </c>
      <c r="I3" s="333"/>
      <c r="J3" s="334"/>
      <c r="K3" s="335" t="s">
        <v>252</v>
      </c>
      <c r="L3" s="335"/>
      <c r="M3" s="335"/>
      <c r="N3" s="336" t="s">
        <v>253</v>
      </c>
      <c r="O3" s="336"/>
      <c r="P3" s="336"/>
    </row>
    <row r="4" spans="1:16" ht="14.25">
      <c r="A4" s="328"/>
      <c r="B4" s="337" t="s">
        <v>254</v>
      </c>
      <c r="C4" s="337" t="s">
        <v>255</v>
      </c>
      <c r="D4" s="337" t="s">
        <v>256</v>
      </c>
      <c r="E4" s="337" t="s">
        <v>254</v>
      </c>
      <c r="F4" s="337" t="s">
        <v>255</v>
      </c>
      <c r="G4" s="337" t="s">
        <v>256</v>
      </c>
      <c r="H4" s="338" t="s">
        <v>254</v>
      </c>
      <c r="I4" s="338" t="s">
        <v>255</v>
      </c>
      <c r="J4" s="338" t="s">
        <v>256</v>
      </c>
      <c r="K4" s="338" t="s">
        <v>254</v>
      </c>
      <c r="L4" s="338" t="s">
        <v>255</v>
      </c>
      <c r="M4" s="338" t="s">
        <v>256</v>
      </c>
      <c r="N4" s="339" t="s">
        <v>254</v>
      </c>
      <c r="O4" s="339" t="s">
        <v>255</v>
      </c>
      <c r="P4" s="339" t="s">
        <v>256</v>
      </c>
    </row>
    <row r="5" spans="1:16" ht="14.25">
      <c r="A5" s="351" t="s">
        <v>345</v>
      </c>
      <c r="B5" s="352">
        <v>195</v>
      </c>
      <c r="C5" s="352">
        <v>238</v>
      </c>
      <c r="D5" s="352">
        <v>433</v>
      </c>
      <c r="E5" s="352">
        <v>171</v>
      </c>
      <c r="F5" s="352">
        <v>238</v>
      </c>
      <c r="G5" s="352">
        <v>409</v>
      </c>
      <c r="H5" s="349">
        <v>153</v>
      </c>
      <c r="I5" s="349">
        <v>196</v>
      </c>
      <c r="J5" s="367">
        <v>349</v>
      </c>
      <c r="K5" s="349">
        <v>171</v>
      </c>
      <c r="L5" s="349">
        <v>163</v>
      </c>
      <c r="M5" s="367">
        <v>334</v>
      </c>
      <c r="N5" s="350">
        <v>151</v>
      </c>
      <c r="O5" s="350">
        <v>172</v>
      </c>
      <c r="P5" s="368">
        <v>323</v>
      </c>
    </row>
    <row r="6" spans="1:16" ht="14.25">
      <c r="A6" s="344" t="s">
        <v>346</v>
      </c>
      <c r="B6" s="348">
        <v>213</v>
      </c>
      <c r="C6" s="348">
        <v>275</v>
      </c>
      <c r="D6" s="352">
        <v>488</v>
      </c>
      <c r="E6" s="348">
        <v>195</v>
      </c>
      <c r="F6" s="348">
        <v>239</v>
      </c>
      <c r="G6" s="352">
        <v>434</v>
      </c>
      <c r="H6" s="346">
        <v>169</v>
      </c>
      <c r="I6" s="346">
        <v>239</v>
      </c>
      <c r="J6" s="349">
        <v>408</v>
      </c>
      <c r="K6" s="346">
        <v>145</v>
      </c>
      <c r="L6" s="346">
        <v>192</v>
      </c>
      <c r="M6" s="349">
        <v>337</v>
      </c>
      <c r="N6" s="347">
        <v>168</v>
      </c>
      <c r="O6" s="347">
        <v>164</v>
      </c>
      <c r="P6" s="350">
        <v>332</v>
      </c>
    </row>
    <row r="7" spans="1:16" ht="14.25">
      <c r="A7" s="351" t="s">
        <v>347</v>
      </c>
      <c r="B7" s="345">
        <v>210</v>
      </c>
      <c r="C7" s="345">
        <v>246</v>
      </c>
      <c r="D7" s="352">
        <v>456</v>
      </c>
      <c r="E7" s="345">
        <v>210</v>
      </c>
      <c r="F7" s="345">
        <v>270</v>
      </c>
      <c r="G7" s="352">
        <v>480</v>
      </c>
      <c r="H7" s="349">
        <v>189</v>
      </c>
      <c r="I7" s="349">
        <v>239</v>
      </c>
      <c r="J7" s="376">
        <v>428</v>
      </c>
      <c r="K7" s="349">
        <v>164</v>
      </c>
      <c r="L7" s="349">
        <v>236</v>
      </c>
      <c r="M7" s="376">
        <v>400</v>
      </c>
      <c r="N7" s="350">
        <v>143</v>
      </c>
      <c r="O7" s="350">
        <v>193</v>
      </c>
      <c r="P7" s="377">
        <v>336</v>
      </c>
    </row>
    <row r="8" spans="1:16" ht="14.25">
      <c r="A8" s="344" t="s">
        <v>348</v>
      </c>
      <c r="B8" s="345">
        <v>175</v>
      </c>
      <c r="C8" s="372">
        <v>245</v>
      </c>
      <c r="D8" s="352">
        <v>420</v>
      </c>
      <c r="E8" s="345">
        <v>205</v>
      </c>
      <c r="F8" s="372">
        <v>239</v>
      </c>
      <c r="G8" s="352">
        <v>444</v>
      </c>
      <c r="H8" s="346">
        <v>210</v>
      </c>
      <c r="I8" s="346">
        <v>269</v>
      </c>
      <c r="J8" s="376">
        <v>479</v>
      </c>
      <c r="K8" s="346">
        <v>189</v>
      </c>
      <c r="L8" s="346">
        <v>235</v>
      </c>
      <c r="M8" s="376">
        <v>424</v>
      </c>
      <c r="N8" s="347">
        <v>167</v>
      </c>
      <c r="O8" s="347">
        <v>236</v>
      </c>
      <c r="P8" s="377">
        <v>403</v>
      </c>
    </row>
    <row r="9" spans="1:16" ht="14.25">
      <c r="A9" s="351" t="s">
        <v>349</v>
      </c>
      <c r="B9" s="348">
        <v>136</v>
      </c>
      <c r="C9" s="348">
        <v>138</v>
      </c>
      <c r="D9" s="352">
        <v>274</v>
      </c>
      <c r="E9" s="348">
        <v>170</v>
      </c>
      <c r="F9" s="348">
        <v>245</v>
      </c>
      <c r="G9" s="352">
        <v>415</v>
      </c>
      <c r="H9" s="349">
        <v>201</v>
      </c>
      <c r="I9" s="349">
        <v>242</v>
      </c>
      <c r="J9" s="374">
        <v>443</v>
      </c>
      <c r="K9" s="349">
        <v>209</v>
      </c>
      <c r="L9" s="349">
        <v>270</v>
      </c>
      <c r="M9" s="374">
        <v>479</v>
      </c>
      <c r="N9" s="350">
        <v>182</v>
      </c>
      <c r="O9" s="350">
        <v>234</v>
      </c>
      <c r="P9" s="375">
        <v>416</v>
      </c>
    </row>
    <row r="10" spans="1:16" ht="14.25">
      <c r="A10" s="364" t="s">
        <v>350</v>
      </c>
      <c r="B10" s="356">
        <v>929</v>
      </c>
      <c r="C10" s="356">
        <v>1142</v>
      </c>
      <c r="D10" s="356">
        <v>2071</v>
      </c>
      <c r="E10" s="356">
        <v>951</v>
      </c>
      <c r="F10" s="356">
        <v>1231</v>
      </c>
      <c r="G10" s="356">
        <v>2182</v>
      </c>
      <c r="H10" s="357">
        <v>922</v>
      </c>
      <c r="I10" s="357">
        <v>1185</v>
      </c>
      <c r="J10" s="357">
        <v>2107</v>
      </c>
      <c r="K10" s="357">
        <v>878</v>
      </c>
      <c r="L10" s="357">
        <v>1096</v>
      </c>
      <c r="M10" s="357">
        <v>1974</v>
      </c>
      <c r="N10" s="358">
        <v>811</v>
      </c>
      <c r="O10" s="358">
        <v>999</v>
      </c>
      <c r="P10" s="358">
        <v>1810</v>
      </c>
    </row>
    <row r="11" spans="1:16" ht="14.25">
      <c r="A11" s="351" t="s">
        <v>351</v>
      </c>
      <c r="B11" s="348">
        <v>155</v>
      </c>
      <c r="C11" s="348">
        <v>166</v>
      </c>
      <c r="D11" s="348">
        <v>321</v>
      </c>
      <c r="E11" s="348">
        <v>135</v>
      </c>
      <c r="F11" s="348">
        <v>136</v>
      </c>
      <c r="G11" s="348">
        <v>271</v>
      </c>
      <c r="H11" s="349">
        <v>165</v>
      </c>
      <c r="I11" s="349">
        <v>239</v>
      </c>
      <c r="J11" s="367">
        <v>404</v>
      </c>
      <c r="K11" s="349">
        <v>195</v>
      </c>
      <c r="L11" s="349">
        <v>245</v>
      </c>
      <c r="M11" s="367">
        <v>440</v>
      </c>
      <c r="N11" s="350">
        <v>206</v>
      </c>
      <c r="O11" s="350">
        <v>270</v>
      </c>
      <c r="P11" s="368">
        <v>476</v>
      </c>
    </row>
    <row r="12" spans="1:16" ht="14.25">
      <c r="A12" s="344" t="s">
        <v>352</v>
      </c>
      <c r="B12" s="345">
        <v>169</v>
      </c>
      <c r="C12" s="345">
        <v>221</v>
      </c>
      <c r="D12" s="373">
        <v>390</v>
      </c>
      <c r="E12" s="345">
        <v>149</v>
      </c>
      <c r="F12" s="345">
        <v>157</v>
      </c>
      <c r="G12" s="373">
        <v>306</v>
      </c>
      <c r="H12" s="346">
        <v>131</v>
      </c>
      <c r="I12" s="346">
        <v>135</v>
      </c>
      <c r="J12" s="349">
        <v>266</v>
      </c>
      <c r="K12" s="346">
        <v>161</v>
      </c>
      <c r="L12" s="346">
        <v>233</v>
      </c>
      <c r="M12" s="349">
        <v>394</v>
      </c>
      <c r="N12" s="347">
        <v>187</v>
      </c>
      <c r="O12" s="347">
        <v>244</v>
      </c>
      <c r="P12" s="350">
        <v>431</v>
      </c>
    </row>
    <row r="13" spans="1:16" ht="14.25">
      <c r="A13" s="351" t="s">
        <v>353</v>
      </c>
      <c r="B13" s="348">
        <v>154</v>
      </c>
      <c r="C13" s="348">
        <v>205</v>
      </c>
      <c r="D13" s="373">
        <v>359</v>
      </c>
      <c r="E13" s="348">
        <v>158</v>
      </c>
      <c r="F13" s="348">
        <v>218</v>
      </c>
      <c r="G13" s="373">
        <v>376</v>
      </c>
      <c r="H13" s="349">
        <v>147</v>
      </c>
      <c r="I13" s="349">
        <v>156</v>
      </c>
      <c r="J13" s="376">
        <v>303</v>
      </c>
      <c r="K13" s="349">
        <v>129</v>
      </c>
      <c r="L13" s="349">
        <v>134</v>
      </c>
      <c r="M13" s="376">
        <v>263</v>
      </c>
      <c r="N13" s="350">
        <v>163</v>
      </c>
      <c r="O13" s="350">
        <v>228</v>
      </c>
      <c r="P13" s="377">
        <v>391</v>
      </c>
    </row>
    <row r="14" spans="1:16" ht="14.25">
      <c r="A14" s="344" t="s">
        <v>354</v>
      </c>
      <c r="B14" s="345">
        <v>164</v>
      </c>
      <c r="C14" s="345">
        <v>208</v>
      </c>
      <c r="D14" s="345">
        <v>372</v>
      </c>
      <c r="E14" s="345">
        <v>145</v>
      </c>
      <c r="F14" s="345">
        <v>208</v>
      </c>
      <c r="G14" s="345">
        <v>353</v>
      </c>
      <c r="H14" s="346">
        <v>156</v>
      </c>
      <c r="I14" s="346">
        <v>212</v>
      </c>
      <c r="J14" s="376">
        <v>368</v>
      </c>
      <c r="K14" s="346">
        <v>140</v>
      </c>
      <c r="L14" s="346">
        <v>154</v>
      </c>
      <c r="M14" s="376">
        <v>294</v>
      </c>
      <c r="N14" s="347">
        <v>128</v>
      </c>
      <c r="O14" s="347">
        <v>131</v>
      </c>
      <c r="P14" s="377">
        <v>259</v>
      </c>
    </row>
    <row r="15" spans="1:16" ht="14.25">
      <c r="A15" s="351" t="s">
        <v>355</v>
      </c>
      <c r="B15" s="348">
        <v>138</v>
      </c>
      <c r="C15" s="348">
        <v>184</v>
      </c>
      <c r="D15" s="348">
        <v>322</v>
      </c>
      <c r="E15" s="348">
        <v>155</v>
      </c>
      <c r="F15" s="348">
        <v>206</v>
      </c>
      <c r="G15" s="348">
        <v>361</v>
      </c>
      <c r="H15" s="349">
        <v>138</v>
      </c>
      <c r="I15" s="349">
        <v>206</v>
      </c>
      <c r="J15" s="374">
        <v>344</v>
      </c>
      <c r="K15" s="349">
        <v>152</v>
      </c>
      <c r="L15" s="349">
        <v>203</v>
      </c>
      <c r="M15" s="374">
        <v>355</v>
      </c>
      <c r="N15" s="350">
        <v>133</v>
      </c>
      <c r="O15" s="350">
        <v>156</v>
      </c>
      <c r="P15" s="375">
        <v>289</v>
      </c>
    </row>
    <row r="16" spans="1:16" ht="14.25">
      <c r="A16" s="364" t="s">
        <v>356</v>
      </c>
      <c r="B16" s="356">
        <v>780</v>
      </c>
      <c r="C16" s="356">
        <v>984</v>
      </c>
      <c r="D16" s="356">
        <v>1764</v>
      </c>
      <c r="E16" s="356">
        <v>742</v>
      </c>
      <c r="F16" s="356">
        <v>925</v>
      </c>
      <c r="G16" s="356">
        <v>1667</v>
      </c>
      <c r="H16" s="357">
        <v>737</v>
      </c>
      <c r="I16" s="357">
        <v>948</v>
      </c>
      <c r="J16" s="357">
        <v>1685</v>
      </c>
      <c r="K16" s="357">
        <v>777</v>
      </c>
      <c r="L16" s="357">
        <v>969</v>
      </c>
      <c r="M16" s="357">
        <v>1746</v>
      </c>
      <c r="N16" s="358">
        <v>817</v>
      </c>
      <c r="O16" s="358">
        <v>1029</v>
      </c>
      <c r="P16" s="358">
        <v>1846</v>
      </c>
    </row>
    <row r="17" spans="1:16" ht="14.25">
      <c r="A17" s="351" t="s">
        <v>357</v>
      </c>
      <c r="B17" s="348">
        <v>147</v>
      </c>
      <c r="C17" s="348">
        <v>177</v>
      </c>
      <c r="D17" s="348">
        <v>324</v>
      </c>
      <c r="E17" s="348">
        <v>134</v>
      </c>
      <c r="F17" s="348">
        <v>176</v>
      </c>
      <c r="G17" s="348">
        <v>310</v>
      </c>
      <c r="H17" s="349">
        <v>152</v>
      </c>
      <c r="I17" s="349">
        <v>207</v>
      </c>
      <c r="J17" s="367">
        <v>359</v>
      </c>
      <c r="K17" s="349">
        <v>138</v>
      </c>
      <c r="L17" s="349">
        <v>200</v>
      </c>
      <c r="M17" s="367">
        <v>338</v>
      </c>
      <c r="N17" s="350">
        <v>145</v>
      </c>
      <c r="O17" s="350">
        <v>196</v>
      </c>
      <c r="P17" s="368">
        <v>341</v>
      </c>
    </row>
    <row r="18" spans="1:16" ht="14.25">
      <c r="A18" s="344" t="s">
        <v>358</v>
      </c>
      <c r="B18" s="345">
        <v>121</v>
      </c>
      <c r="C18" s="345">
        <v>152</v>
      </c>
      <c r="D18" s="345">
        <v>273</v>
      </c>
      <c r="E18" s="345">
        <v>138</v>
      </c>
      <c r="F18" s="345">
        <v>170</v>
      </c>
      <c r="G18" s="345">
        <v>308</v>
      </c>
      <c r="H18" s="346">
        <v>126</v>
      </c>
      <c r="I18" s="346">
        <v>173</v>
      </c>
      <c r="J18" s="349">
        <v>299</v>
      </c>
      <c r="K18" s="346">
        <v>145</v>
      </c>
      <c r="L18" s="346">
        <v>208</v>
      </c>
      <c r="M18" s="349">
        <v>353</v>
      </c>
      <c r="N18" s="347">
        <v>130</v>
      </c>
      <c r="O18" s="347">
        <v>196</v>
      </c>
      <c r="P18" s="350">
        <v>326</v>
      </c>
    </row>
    <row r="19" spans="1:16" ht="14.25">
      <c r="A19" s="351" t="s">
        <v>359</v>
      </c>
      <c r="B19" s="348">
        <v>102</v>
      </c>
      <c r="C19" s="348">
        <v>164</v>
      </c>
      <c r="D19" s="345">
        <v>266</v>
      </c>
      <c r="E19" s="348">
        <v>117</v>
      </c>
      <c r="F19" s="348">
        <v>140</v>
      </c>
      <c r="G19" s="345">
        <v>257</v>
      </c>
      <c r="H19" s="349">
        <v>128</v>
      </c>
      <c r="I19" s="349">
        <v>166</v>
      </c>
      <c r="J19" s="376">
        <v>294</v>
      </c>
      <c r="K19" s="349">
        <v>115</v>
      </c>
      <c r="L19" s="349">
        <v>170</v>
      </c>
      <c r="M19" s="376">
        <v>285</v>
      </c>
      <c r="N19" s="350">
        <v>133</v>
      </c>
      <c r="O19" s="350">
        <v>206</v>
      </c>
      <c r="P19" s="377">
        <v>339</v>
      </c>
    </row>
    <row r="20" spans="1:16" ht="14.25">
      <c r="A20" s="344" t="s">
        <v>360</v>
      </c>
      <c r="B20" s="345">
        <v>122</v>
      </c>
      <c r="C20" s="345">
        <v>131</v>
      </c>
      <c r="D20" s="345">
        <v>253</v>
      </c>
      <c r="E20" s="345">
        <v>99</v>
      </c>
      <c r="F20" s="345">
        <v>159</v>
      </c>
      <c r="G20" s="345">
        <v>258</v>
      </c>
      <c r="H20" s="346">
        <v>103</v>
      </c>
      <c r="I20" s="346">
        <v>136</v>
      </c>
      <c r="J20" s="346">
        <v>239</v>
      </c>
      <c r="K20" s="346">
        <v>118</v>
      </c>
      <c r="L20" s="346">
        <v>163</v>
      </c>
      <c r="M20" s="346">
        <v>281</v>
      </c>
      <c r="N20" s="347">
        <v>108</v>
      </c>
      <c r="O20" s="347">
        <v>161</v>
      </c>
      <c r="P20" s="347">
        <v>269</v>
      </c>
    </row>
    <row r="21" spans="1:16" ht="14.25">
      <c r="A21" s="351" t="s">
        <v>361</v>
      </c>
      <c r="B21" s="348">
        <v>106</v>
      </c>
      <c r="C21" s="348">
        <v>155</v>
      </c>
      <c r="D21" s="348">
        <v>261</v>
      </c>
      <c r="E21" s="348">
        <v>117</v>
      </c>
      <c r="F21" s="348">
        <v>128</v>
      </c>
      <c r="G21" s="348">
        <v>245</v>
      </c>
      <c r="H21" s="349">
        <v>97</v>
      </c>
      <c r="I21" s="349">
        <v>153</v>
      </c>
      <c r="J21" s="349">
        <v>250</v>
      </c>
      <c r="K21" s="349">
        <v>96</v>
      </c>
      <c r="L21" s="349">
        <v>133</v>
      </c>
      <c r="M21" s="349">
        <v>229</v>
      </c>
      <c r="N21" s="350">
        <v>113</v>
      </c>
      <c r="O21" s="350">
        <v>162</v>
      </c>
      <c r="P21" s="350">
        <v>275</v>
      </c>
    </row>
    <row r="22" spans="1:16" ht="14.25">
      <c r="A22" s="364" t="s">
        <v>362</v>
      </c>
      <c r="B22" s="356">
        <v>598</v>
      </c>
      <c r="C22" s="356">
        <v>779</v>
      </c>
      <c r="D22" s="356">
        <v>1377</v>
      </c>
      <c r="E22" s="356">
        <v>605</v>
      </c>
      <c r="F22" s="356">
        <v>773</v>
      </c>
      <c r="G22" s="356">
        <v>1378</v>
      </c>
      <c r="H22" s="357">
        <v>606</v>
      </c>
      <c r="I22" s="357">
        <v>835</v>
      </c>
      <c r="J22" s="357">
        <v>1441</v>
      </c>
      <c r="K22" s="357">
        <v>612</v>
      </c>
      <c r="L22" s="357">
        <v>874</v>
      </c>
      <c r="M22" s="357">
        <v>1486</v>
      </c>
      <c r="N22" s="358">
        <v>629</v>
      </c>
      <c r="O22" s="358">
        <v>921</v>
      </c>
      <c r="P22" s="358">
        <v>1550</v>
      </c>
    </row>
    <row r="23" spans="1:16" ht="14.25">
      <c r="A23" s="383" t="s">
        <v>363</v>
      </c>
      <c r="B23" s="348">
        <v>88</v>
      </c>
      <c r="C23" s="348">
        <v>115</v>
      </c>
      <c r="D23" s="366">
        <v>203</v>
      </c>
      <c r="E23" s="348">
        <v>98</v>
      </c>
      <c r="F23" s="348">
        <v>151</v>
      </c>
      <c r="G23" s="366">
        <v>249</v>
      </c>
      <c r="H23" s="342">
        <v>106</v>
      </c>
      <c r="I23" s="342">
        <v>121</v>
      </c>
      <c r="J23" s="342">
        <v>227</v>
      </c>
      <c r="K23" s="342">
        <v>93</v>
      </c>
      <c r="L23" s="342">
        <v>141</v>
      </c>
      <c r="M23" s="342">
        <v>234</v>
      </c>
      <c r="N23" s="343">
        <v>90</v>
      </c>
      <c r="O23" s="343">
        <v>129</v>
      </c>
      <c r="P23" s="343">
        <v>219</v>
      </c>
    </row>
    <row r="24" spans="1:16" ht="14.25">
      <c r="A24" s="384" t="s">
        <v>364</v>
      </c>
      <c r="B24" s="345">
        <v>56</v>
      </c>
      <c r="C24" s="345">
        <v>112</v>
      </c>
      <c r="D24" s="348">
        <v>168</v>
      </c>
      <c r="E24" s="345">
        <v>79</v>
      </c>
      <c r="F24" s="345">
        <v>111</v>
      </c>
      <c r="G24" s="348">
        <v>190</v>
      </c>
      <c r="H24" s="376">
        <v>91</v>
      </c>
      <c r="I24" s="376">
        <v>141</v>
      </c>
      <c r="J24" s="376">
        <v>232</v>
      </c>
      <c r="K24" s="376">
        <v>95</v>
      </c>
      <c r="L24" s="376">
        <v>122</v>
      </c>
      <c r="M24" s="376">
        <v>217</v>
      </c>
      <c r="N24" s="377">
        <v>85</v>
      </c>
      <c r="O24" s="377">
        <v>134</v>
      </c>
      <c r="P24" s="377">
        <v>219</v>
      </c>
    </row>
    <row r="25" spans="1:16" ht="14.25">
      <c r="A25" s="344" t="s">
        <v>365</v>
      </c>
      <c r="B25" s="348">
        <v>54</v>
      </c>
      <c r="C25" s="348">
        <v>104</v>
      </c>
      <c r="D25" s="345">
        <v>158</v>
      </c>
      <c r="E25" s="348">
        <v>55</v>
      </c>
      <c r="F25" s="348">
        <v>101</v>
      </c>
      <c r="G25" s="345">
        <v>156</v>
      </c>
      <c r="H25" s="346">
        <v>67</v>
      </c>
      <c r="I25" s="346">
        <v>102</v>
      </c>
      <c r="J25" s="346">
        <v>169</v>
      </c>
      <c r="K25" s="346">
        <v>85</v>
      </c>
      <c r="L25" s="346">
        <v>134</v>
      </c>
      <c r="M25" s="346">
        <v>219</v>
      </c>
      <c r="N25" s="347">
        <v>80</v>
      </c>
      <c r="O25" s="347">
        <v>114</v>
      </c>
      <c r="P25" s="347">
        <v>194</v>
      </c>
    </row>
    <row r="26" spans="1:16" ht="14.25">
      <c r="A26" s="371" t="s">
        <v>366</v>
      </c>
      <c r="B26" s="345">
        <v>56</v>
      </c>
      <c r="C26" s="345">
        <v>101</v>
      </c>
      <c r="D26" s="345">
        <v>157</v>
      </c>
      <c r="E26" s="345">
        <v>46</v>
      </c>
      <c r="F26" s="345">
        <v>95</v>
      </c>
      <c r="G26" s="345">
        <v>141</v>
      </c>
      <c r="H26" s="353">
        <v>51</v>
      </c>
      <c r="I26" s="353">
        <v>93</v>
      </c>
      <c r="J26" s="346">
        <v>144</v>
      </c>
      <c r="K26" s="353">
        <v>58</v>
      </c>
      <c r="L26" s="353">
        <v>96</v>
      </c>
      <c r="M26" s="346">
        <v>154</v>
      </c>
      <c r="N26" s="354">
        <v>80</v>
      </c>
      <c r="O26" s="354">
        <v>122</v>
      </c>
      <c r="P26" s="347">
        <v>202</v>
      </c>
    </row>
    <row r="27" spans="1:16" ht="14.25">
      <c r="A27" s="378" t="s">
        <v>367</v>
      </c>
      <c r="B27" s="348">
        <v>41</v>
      </c>
      <c r="C27" s="348">
        <v>83</v>
      </c>
      <c r="D27" s="348">
        <v>124</v>
      </c>
      <c r="E27" s="348">
        <v>50</v>
      </c>
      <c r="F27" s="348">
        <v>95</v>
      </c>
      <c r="G27" s="348">
        <v>145</v>
      </c>
      <c r="H27" s="374">
        <v>38</v>
      </c>
      <c r="I27" s="374">
        <v>87</v>
      </c>
      <c r="J27" s="349">
        <v>125</v>
      </c>
      <c r="K27" s="374">
        <v>44</v>
      </c>
      <c r="L27" s="374">
        <v>89</v>
      </c>
      <c r="M27" s="349">
        <v>133</v>
      </c>
      <c r="N27" s="375">
        <v>51</v>
      </c>
      <c r="O27" s="375">
        <v>85</v>
      </c>
      <c r="P27" s="350">
        <v>136</v>
      </c>
    </row>
    <row r="28" spans="1:16" ht="14.25">
      <c r="A28" s="359" t="s">
        <v>368</v>
      </c>
      <c r="B28" s="356">
        <v>295</v>
      </c>
      <c r="C28" s="356">
        <v>515</v>
      </c>
      <c r="D28" s="356">
        <v>810</v>
      </c>
      <c r="E28" s="356">
        <v>328</v>
      </c>
      <c r="F28" s="356">
        <v>553</v>
      </c>
      <c r="G28" s="356">
        <v>881</v>
      </c>
      <c r="H28" s="361">
        <v>353</v>
      </c>
      <c r="I28" s="361">
        <v>544</v>
      </c>
      <c r="J28" s="357">
        <v>897</v>
      </c>
      <c r="K28" s="361">
        <v>375</v>
      </c>
      <c r="L28" s="361">
        <v>582</v>
      </c>
      <c r="M28" s="357">
        <v>957</v>
      </c>
      <c r="N28" s="362">
        <v>386</v>
      </c>
      <c r="O28" s="362">
        <v>584</v>
      </c>
      <c r="P28" s="358">
        <v>970</v>
      </c>
    </row>
    <row r="29" spans="1:16" ht="14.25">
      <c r="A29" s="383" t="s">
        <v>369</v>
      </c>
      <c r="B29" s="348">
        <v>44</v>
      </c>
      <c r="C29" s="348">
        <v>78</v>
      </c>
      <c r="D29" s="366">
        <v>122</v>
      </c>
      <c r="E29" s="348">
        <v>30</v>
      </c>
      <c r="F29" s="348">
        <v>75</v>
      </c>
      <c r="G29" s="366">
        <v>105</v>
      </c>
      <c r="H29" s="342">
        <v>38</v>
      </c>
      <c r="I29" s="342">
        <v>81</v>
      </c>
      <c r="J29" s="342">
        <v>119</v>
      </c>
      <c r="K29" s="342">
        <v>32</v>
      </c>
      <c r="L29" s="342">
        <v>85</v>
      </c>
      <c r="M29" s="342">
        <v>117</v>
      </c>
      <c r="N29" s="343">
        <v>35</v>
      </c>
      <c r="O29" s="343">
        <v>83</v>
      </c>
      <c r="P29" s="343">
        <v>118</v>
      </c>
    </row>
    <row r="30" spans="1:16" ht="14.25">
      <c r="A30" s="344" t="s">
        <v>370</v>
      </c>
      <c r="B30" s="345">
        <v>21</v>
      </c>
      <c r="C30" s="345">
        <v>71</v>
      </c>
      <c r="D30" s="348">
        <v>92</v>
      </c>
      <c r="E30" s="345">
        <v>40</v>
      </c>
      <c r="F30" s="345">
        <v>69</v>
      </c>
      <c r="G30" s="348">
        <v>109</v>
      </c>
      <c r="H30" s="346">
        <v>26</v>
      </c>
      <c r="I30" s="346">
        <v>69</v>
      </c>
      <c r="J30" s="376">
        <v>95</v>
      </c>
      <c r="K30" s="346">
        <v>29</v>
      </c>
      <c r="L30" s="346">
        <v>66</v>
      </c>
      <c r="M30" s="376">
        <v>95</v>
      </c>
      <c r="N30" s="347">
        <v>25</v>
      </c>
      <c r="O30" s="347">
        <v>77</v>
      </c>
      <c r="P30" s="377">
        <v>102</v>
      </c>
    </row>
    <row r="31" spans="1:16" ht="14.25">
      <c r="A31" s="351" t="s">
        <v>371</v>
      </c>
      <c r="B31" s="348">
        <v>25</v>
      </c>
      <c r="C31" s="348">
        <v>56</v>
      </c>
      <c r="D31" s="373">
        <v>81</v>
      </c>
      <c r="E31" s="348">
        <v>18</v>
      </c>
      <c r="F31" s="348">
        <v>61</v>
      </c>
      <c r="G31" s="373">
        <v>79</v>
      </c>
      <c r="H31" s="349">
        <v>29</v>
      </c>
      <c r="I31" s="349">
        <v>54</v>
      </c>
      <c r="J31" s="376">
        <v>83</v>
      </c>
      <c r="K31" s="349">
        <v>17</v>
      </c>
      <c r="L31" s="349">
        <v>61</v>
      </c>
      <c r="M31" s="376">
        <v>78</v>
      </c>
      <c r="N31" s="350">
        <v>25</v>
      </c>
      <c r="O31" s="350">
        <v>55</v>
      </c>
      <c r="P31" s="377">
        <v>80</v>
      </c>
    </row>
    <row r="32" spans="1:16" ht="14.25">
      <c r="A32" s="344" t="s">
        <v>372</v>
      </c>
      <c r="B32" s="345">
        <v>12</v>
      </c>
      <c r="C32" s="345">
        <v>51</v>
      </c>
      <c r="D32" s="345">
        <v>63</v>
      </c>
      <c r="E32" s="345">
        <v>15</v>
      </c>
      <c r="F32" s="345">
        <v>52</v>
      </c>
      <c r="G32" s="345">
        <v>67</v>
      </c>
      <c r="H32" s="346">
        <v>14</v>
      </c>
      <c r="I32" s="346">
        <v>47</v>
      </c>
      <c r="J32" s="376">
        <v>61</v>
      </c>
      <c r="K32" s="346">
        <v>24</v>
      </c>
      <c r="L32" s="346">
        <v>44</v>
      </c>
      <c r="M32" s="376">
        <v>68</v>
      </c>
      <c r="N32" s="347">
        <v>16</v>
      </c>
      <c r="O32" s="347">
        <v>55</v>
      </c>
      <c r="P32" s="377">
        <v>71</v>
      </c>
    </row>
    <row r="33" spans="1:16" ht="14.25">
      <c r="A33" s="351" t="s">
        <v>373</v>
      </c>
      <c r="B33" s="360">
        <v>10</v>
      </c>
      <c r="C33" s="360">
        <v>46</v>
      </c>
      <c r="D33" s="360">
        <v>56</v>
      </c>
      <c r="E33" s="360">
        <v>10</v>
      </c>
      <c r="F33" s="360">
        <v>43</v>
      </c>
      <c r="G33" s="360">
        <v>53</v>
      </c>
      <c r="H33" s="349">
        <v>8</v>
      </c>
      <c r="I33" s="349">
        <v>45</v>
      </c>
      <c r="J33" s="374">
        <v>53</v>
      </c>
      <c r="K33" s="349">
        <v>11</v>
      </c>
      <c r="L33" s="349">
        <v>39</v>
      </c>
      <c r="M33" s="374">
        <v>50</v>
      </c>
      <c r="N33" s="350">
        <v>24</v>
      </c>
      <c r="O33" s="350">
        <v>37</v>
      </c>
      <c r="P33" s="375">
        <v>61</v>
      </c>
    </row>
    <row r="34" spans="1:16" ht="14.25">
      <c r="A34" s="364" t="s">
        <v>374</v>
      </c>
      <c r="B34" s="365">
        <v>112</v>
      </c>
      <c r="C34" s="365">
        <v>302</v>
      </c>
      <c r="D34" s="360">
        <v>414</v>
      </c>
      <c r="E34" s="360">
        <v>113</v>
      </c>
      <c r="F34" s="356">
        <v>300</v>
      </c>
      <c r="G34" s="356">
        <v>413</v>
      </c>
      <c r="H34" s="357">
        <v>115</v>
      </c>
      <c r="I34" s="357">
        <v>296</v>
      </c>
      <c r="J34" s="357">
        <v>411</v>
      </c>
      <c r="K34" s="357">
        <v>113</v>
      </c>
      <c r="L34" s="357">
        <v>295</v>
      </c>
      <c r="M34" s="357">
        <v>408</v>
      </c>
      <c r="N34" s="358">
        <v>125</v>
      </c>
      <c r="O34" s="358">
        <v>307</v>
      </c>
      <c r="P34" s="358">
        <v>432</v>
      </c>
    </row>
    <row r="35" spans="1:16" ht="14.25">
      <c r="A35" s="351" t="s">
        <v>375</v>
      </c>
      <c r="B35" s="348">
        <v>5</v>
      </c>
      <c r="C35" s="348">
        <v>32</v>
      </c>
      <c r="D35" s="348">
        <v>37</v>
      </c>
      <c r="E35" s="348">
        <v>6</v>
      </c>
      <c r="F35" s="348">
        <v>37</v>
      </c>
      <c r="G35" s="348">
        <v>43</v>
      </c>
      <c r="H35" s="349">
        <v>7</v>
      </c>
      <c r="I35" s="349">
        <v>36</v>
      </c>
      <c r="J35" s="367">
        <v>43</v>
      </c>
      <c r="K35" s="349">
        <v>6</v>
      </c>
      <c r="L35" s="349">
        <v>40</v>
      </c>
      <c r="M35" s="367">
        <v>46</v>
      </c>
      <c r="N35" s="350">
        <v>8</v>
      </c>
      <c r="O35" s="350">
        <v>32</v>
      </c>
      <c r="P35" s="368">
        <v>40</v>
      </c>
    </row>
    <row r="36" spans="1:16" ht="14.25">
      <c r="A36" s="344" t="s">
        <v>376</v>
      </c>
      <c r="B36" s="345">
        <v>5</v>
      </c>
      <c r="C36" s="345">
        <v>26</v>
      </c>
      <c r="D36" s="345">
        <v>31</v>
      </c>
      <c r="E36" s="345">
        <v>3</v>
      </c>
      <c r="F36" s="345">
        <v>24</v>
      </c>
      <c r="G36" s="345">
        <v>27</v>
      </c>
      <c r="H36" s="346">
        <v>6</v>
      </c>
      <c r="I36" s="346">
        <v>30</v>
      </c>
      <c r="J36" s="346">
        <v>36</v>
      </c>
      <c r="K36" s="346">
        <v>6</v>
      </c>
      <c r="L36" s="346">
        <v>25</v>
      </c>
      <c r="M36" s="346">
        <v>31</v>
      </c>
      <c r="N36" s="347">
        <v>5</v>
      </c>
      <c r="O36" s="347">
        <v>29</v>
      </c>
      <c r="P36" s="347">
        <v>34</v>
      </c>
    </row>
    <row r="37" spans="1:16" ht="14.25">
      <c r="A37" s="351" t="s">
        <v>377</v>
      </c>
      <c r="B37" s="348">
        <v>3</v>
      </c>
      <c r="C37" s="348">
        <v>11</v>
      </c>
      <c r="D37" s="348">
        <v>14</v>
      </c>
      <c r="E37" s="348">
        <v>1</v>
      </c>
      <c r="F37" s="348">
        <v>16</v>
      </c>
      <c r="G37" s="348">
        <v>17</v>
      </c>
      <c r="H37" s="349">
        <v>1</v>
      </c>
      <c r="I37" s="349">
        <v>20</v>
      </c>
      <c r="J37" s="349">
        <v>21</v>
      </c>
      <c r="K37" s="349">
        <v>3</v>
      </c>
      <c r="L37" s="349">
        <v>21</v>
      </c>
      <c r="M37" s="349">
        <v>24</v>
      </c>
      <c r="N37" s="350">
        <v>4</v>
      </c>
      <c r="O37" s="350">
        <v>16</v>
      </c>
      <c r="P37" s="350">
        <v>20</v>
      </c>
    </row>
    <row r="38" spans="1:16" ht="14.25">
      <c r="A38" s="344" t="s">
        <v>378</v>
      </c>
      <c r="B38" s="345">
        <v>2</v>
      </c>
      <c r="C38" s="345">
        <v>9</v>
      </c>
      <c r="D38" s="345">
        <v>11</v>
      </c>
      <c r="E38" s="345">
        <v>2</v>
      </c>
      <c r="F38" s="345">
        <v>10</v>
      </c>
      <c r="G38" s="345">
        <v>12</v>
      </c>
      <c r="H38" s="346">
        <v>1</v>
      </c>
      <c r="I38" s="346">
        <v>11</v>
      </c>
      <c r="J38" s="376">
        <v>12</v>
      </c>
      <c r="K38" s="346">
        <v>0</v>
      </c>
      <c r="L38" s="346">
        <v>15</v>
      </c>
      <c r="M38" s="376">
        <v>15</v>
      </c>
      <c r="N38" s="347">
        <v>2</v>
      </c>
      <c r="O38" s="347">
        <v>18</v>
      </c>
      <c r="P38" s="377">
        <v>20</v>
      </c>
    </row>
    <row r="39" spans="1:16" ht="14.25">
      <c r="A39" s="351" t="s">
        <v>379</v>
      </c>
      <c r="B39" s="348">
        <v>1</v>
      </c>
      <c r="C39" s="348">
        <v>3</v>
      </c>
      <c r="D39" s="348">
        <v>4</v>
      </c>
      <c r="E39" s="348">
        <v>2</v>
      </c>
      <c r="F39" s="348">
        <v>7</v>
      </c>
      <c r="G39" s="348">
        <v>9</v>
      </c>
      <c r="H39" s="349">
        <v>1</v>
      </c>
      <c r="I39" s="349">
        <v>6</v>
      </c>
      <c r="J39" s="374">
        <v>7</v>
      </c>
      <c r="K39" s="349">
        <v>1</v>
      </c>
      <c r="L39" s="349">
        <v>10</v>
      </c>
      <c r="M39" s="374">
        <v>11</v>
      </c>
      <c r="N39" s="350">
        <v>0</v>
      </c>
      <c r="O39" s="350">
        <v>10</v>
      </c>
      <c r="P39" s="375">
        <v>10</v>
      </c>
    </row>
    <row r="40" spans="1:16" ht="14.25">
      <c r="A40" s="364" t="s">
        <v>380</v>
      </c>
      <c r="B40" s="356">
        <v>16</v>
      </c>
      <c r="C40" s="356">
        <v>81</v>
      </c>
      <c r="D40" s="356">
        <v>97</v>
      </c>
      <c r="E40" s="356">
        <v>14</v>
      </c>
      <c r="F40" s="356">
        <v>94</v>
      </c>
      <c r="G40" s="356">
        <v>108</v>
      </c>
      <c r="H40" s="357">
        <v>16</v>
      </c>
      <c r="I40" s="357">
        <v>103</v>
      </c>
      <c r="J40" s="357">
        <v>119</v>
      </c>
      <c r="K40" s="357">
        <v>16</v>
      </c>
      <c r="L40" s="357">
        <v>111</v>
      </c>
      <c r="M40" s="357">
        <v>127</v>
      </c>
      <c r="N40" s="358">
        <v>19</v>
      </c>
      <c r="O40" s="358">
        <v>105</v>
      </c>
      <c r="P40" s="358">
        <v>124</v>
      </c>
    </row>
    <row r="41" spans="1:16" ht="18.75">
      <c r="A41" s="359" t="s">
        <v>381</v>
      </c>
      <c r="B41" s="348">
        <v>1</v>
      </c>
      <c r="C41" s="348">
        <v>12</v>
      </c>
      <c r="D41" s="366">
        <v>13</v>
      </c>
      <c r="E41" s="348">
        <v>2</v>
      </c>
      <c r="F41" s="348">
        <v>7</v>
      </c>
      <c r="G41" s="366">
        <v>9</v>
      </c>
      <c r="H41" s="361">
        <v>3</v>
      </c>
      <c r="I41" s="361">
        <v>7</v>
      </c>
      <c r="J41" s="361">
        <v>10</v>
      </c>
      <c r="K41" s="361">
        <v>2</v>
      </c>
      <c r="L41" s="361">
        <v>10</v>
      </c>
      <c r="M41" s="361">
        <v>12</v>
      </c>
      <c r="N41" s="362">
        <v>1</v>
      </c>
      <c r="O41" s="362">
        <v>15</v>
      </c>
      <c r="P41" s="362">
        <v>16</v>
      </c>
    </row>
    <row r="42" spans="1:16" ht="14.25">
      <c r="A42" s="385" t="s">
        <v>256</v>
      </c>
      <c r="B42" s="386">
        <v>15683</v>
      </c>
      <c r="C42" s="386">
        <v>16433</v>
      </c>
      <c r="D42" s="387">
        <v>32116</v>
      </c>
      <c r="E42" s="387">
        <v>15650</v>
      </c>
      <c r="F42" s="386">
        <v>16322</v>
      </c>
      <c r="G42" s="386">
        <v>31972</v>
      </c>
      <c r="H42" s="387">
        <v>15560</v>
      </c>
      <c r="I42" s="387">
        <v>16248</v>
      </c>
      <c r="J42" s="387">
        <v>31808</v>
      </c>
      <c r="K42" s="387">
        <v>15514</v>
      </c>
      <c r="L42" s="387">
        <v>16287</v>
      </c>
      <c r="M42" s="387">
        <v>31801</v>
      </c>
      <c r="N42" s="388">
        <v>15454</v>
      </c>
      <c r="O42" s="388">
        <v>16195</v>
      </c>
      <c r="P42" s="388">
        <v>31649</v>
      </c>
    </row>
    <row r="43" spans="1:16" ht="15" customHeight="1">
      <c r="A43" s="324" t="s">
        <v>343</v>
      </c>
      <c r="E43" s="389"/>
      <c r="F43" s="389"/>
      <c r="G43" s="389"/>
      <c r="H43" s="389"/>
    </row>
    <row r="44" spans="1:16" ht="28.5" customHeight="1">
      <c r="A44" s="390" t="s">
        <v>382</v>
      </c>
      <c r="B44" s="390"/>
      <c r="C44" s="390"/>
      <c r="D44" s="390"/>
      <c r="E44" s="390"/>
      <c r="F44" s="390"/>
      <c r="G44" s="390"/>
      <c r="H44" s="390"/>
      <c r="I44" s="390"/>
      <c r="J44" s="390"/>
      <c r="K44" s="390"/>
      <c r="L44" s="390"/>
      <c r="M44" s="390"/>
      <c r="N44" s="390"/>
      <c r="O44" s="390"/>
      <c r="P44" s="390"/>
    </row>
    <row r="52" spans="11:12">
      <c r="K52" s="370"/>
      <c r="L52" s="370"/>
    </row>
  </sheetData>
  <mergeCells count="8">
    <mergeCell ref="A44:P44"/>
    <mergeCell ref="M2:P2"/>
    <mergeCell ref="A3:A4"/>
    <mergeCell ref="B3:D3"/>
    <mergeCell ref="E3:G3"/>
    <mergeCell ref="H3:J3"/>
    <mergeCell ref="K3:M3"/>
    <mergeCell ref="N3:P3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1" orientation="portrait" r:id="rId1"/>
  <headerFooter alignWithMargins="0">
    <oddHeader>&amp;C&amp;"ＭＳ 明朝,太字"&amp;20 ２　人　　口</oddHeader>
    <oddFooter>&amp;C-8-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ECBC8-ABFE-429C-B54A-7B47754CEC02}">
  <sheetPr>
    <pageSetUpPr fitToPage="1"/>
  </sheetPr>
  <dimension ref="A1:Q51"/>
  <sheetViews>
    <sheetView view="pageBreakPreview" topLeftCell="A10" zoomScaleNormal="100" zoomScaleSheetLayoutView="100" workbookViewId="0">
      <selection activeCell="I52" sqref="I52"/>
    </sheetView>
  </sheetViews>
  <sheetFormatPr defaultColWidth="7.5" defaultRowHeight="14.25"/>
  <cols>
    <col min="1" max="1" width="3.875" style="2" customWidth="1"/>
    <col min="2" max="2" width="6.5" style="2" customWidth="1"/>
    <col min="3" max="3" width="6.75" style="2" customWidth="1"/>
    <col min="4" max="5" width="5.875" style="2" customWidth="1"/>
    <col min="6" max="7" width="5.75" style="2" customWidth="1"/>
    <col min="8" max="9" width="5.875" style="2" customWidth="1"/>
    <col min="10" max="10" width="5.75" style="2" customWidth="1"/>
    <col min="11" max="11" width="2" style="2" customWidth="1"/>
    <col min="12" max="12" width="3.75" style="2" customWidth="1"/>
    <col min="13" max="14" width="5.875" style="2" customWidth="1"/>
    <col min="15" max="16" width="7.125" style="2" customWidth="1"/>
    <col min="17" max="16384" width="7.5" style="2"/>
  </cols>
  <sheetData>
    <row r="1" spans="1:16" ht="16.5" customHeight="1">
      <c r="A1" s="196" t="s">
        <v>383</v>
      </c>
      <c r="B1" s="196"/>
      <c r="C1" s="195"/>
      <c r="D1" s="195"/>
      <c r="E1" s="195"/>
      <c r="F1" s="195"/>
      <c r="G1" s="195"/>
      <c r="H1" s="195"/>
      <c r="I1" s="195"/>
    </row>
    <row r="2" spans="1:16" ht="15" customHeight="1">
      <c r="A2" s="391" t="s">
        <v>384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</row>
    <row r="3" spans="1:16" ht="18.75" customHeight="1">
      <c r="A3" s="392"/>
      <c r="B3" s="393"/>
      <c r="C3" s="393"/>
      <c r="D3" s="394" t="s">
        <v>385</v>
      </c>
      <c r="E3" s="395"/>
      <c r="F3" s="395"/>
      <c r="G3" s="395"/>
      <c r="H3" s="395"/>
      <c r="I3" s="395"/>
      <c r="J3" s="395"/>
      <c r="K3" s="395"/>
      <c r="L3" s="396"/>
      <c r="M3" s="394" t="s">
        <v>386</v>
      </c>
      <c r="N3" s="395"/>
      <c r="O3" s="395"/>
      <c r="P3" s="396"/>
    </row>
    <row r="4" spans="1:16" ht="14.25" customHeight="1">
      <c r="A4" s="397"/>
      <c r="B4" s="398"/>
      <c r="C4" s="398"/>
      <c r="D4" s="399" t="s">
        <v>387</v>
      </c>
      <c r="E4" s="400"/>
      <c r="F4" s="401" t="s">
        <v>388</v>
      </c>
      <c r="G4" s="402"/>
      <c r="H4" s="400" t="s">
        <v>389</v>
      </c>
      <c r="I4" s="400"/>
      <c r="J4" s="403" t="s">
        <v>390</v>
      </c>
      <c r="K4" s="404"/>
      <c r="L4" s="405"/>
      <c r="M4" s="397" t="s">
        <v>387</v>
      </c>
      <c r="N4" s="406"/>
      <c r="O4" s="398" t="s">
        <v>389</v>
      </c>
      <c r="P4" s="407"/>
    </row>
    <row r="5" spans="1:16" ht="29.25" customHeight="1">
      <c r="A5" s="397"/>
      <c r="B5" s="398"/>
      <c r="C5" s="398"/>
      <c r="D5" s="408"/>
      <c r="E5" s="409"/>
      <c r="F5" s="410"/>
      <c r="G5" s="411"/>
      <c r="H5" s="409"/>
      <c r="I5" s="409"/>
      <c r="J5" s="412"/>
      <c r="K5" s="413"/>
      <c r="L5" s="414"/>
      <c r="M5" s="415"/>
      <c r="N5" s="416"/>
      <c r="O5" s="417"/>
      <c r="P5" s="418"/>
    </row>
    <row r="6" spans="1:16" ht="18" customHeight="1">
      <c r="A6" s="419" t="s">
        <v>391</v>
      </c>
      <c r="B6" s="420"/>
      <c r="C6" s="420"/>
      <c r="D6" s="421">
        <v>26354</v>
      </c>
      <c r="E6" s="422"/>
      <c r="F6" s="422">
        <v>983</v>
      </c>
      <c r="G6" s="422"/>
      <c r="H6" s="423">
        <v>5.43</v>
      </c>
      <c r="I6" s="423"/>
      <c r="J6" s="424">
        <v>4853.3999999999996</v>
      </c>
      <c r="K6" s="425"/>
      <c r="L6" s="426"/>
      <c r="M6" s="427">
        <v>30870</v>
      </c>
      <c r="N6" s="428"/>
      <c r="O6" s="423">
        <v>8.84</v>
      </c>
      <c r="P6" s="429"/>
    </row>
    <row r="7" spans="1:16" ht="18" customHeight="1">
      <c r="A7" s="430" t="s">
        <v>392</v>
      </c>
      <c r="B7" s="431"/>
      <c r="C7" s="431"/>
      <c r="D7" s="432">
        <v>27092</v>
      </c>
      <c r="E7" s="433"/>
      <c r="F7" s="422">
        <v>738</v>
      </c>
      <c r="G7" s="422"/>
      <c r="H7" s="423">
        <v>5.52</v>
      </c>
      <c r="I7" s="423"/>
      <c r="J7" s="434">
        <v>4908</v>
      </c>
      <c r="K7" s="435"/>
      <c r="L7" s="436"/>
      <c r="M7" s="437">
        <v>31961</v>
      </c>
      <c r="N7" s="438"/>
      <c r="O7" s="423">
        <v>8.84</v>
      </c>
      <c r="P7" s="429"/>
    </row>
    <row r="8" spans="1:16" ht="18" customHeight="1">
      <c r="A8" s="439" t="s">
        <v>393</v>
      </c>
      <c r="B8" s="440"/>
      <c r="C8" s="440"/>
      <c r="D8" s="432">
        <v>27620</v>
      </c>
      <c r="E8" s="433"/>
      <c r="F8" s="422">
        <v>528</v>
      </c>
      <c r="G8" s="422"/>
      <c r="H8" s="441">
        <v>5.55</v>
      </c>
      <c r="I8" s="441"/>
      <c r="J8" s="434">
        <v>4976.6000000000004</v>
      </c>
      <c r="K8" s="435"/>
      <c r="L8" s="436"/>
      <c r="M8" s="437">
        <v>32302</v>
      </c>
      <c r="N8" s="438"/>
      <c r="O8" s="423">
        <v>8.84</v>
      </c>
      <c r="P8" s="429"/>
    </row>
    <row r="9" spans="1:16" ht="18" customHeight="1">
      <c r="A9" s="430" t="s">
        <v>394</v>
      </c>
      <c r="B9" s="431"/>
      <c r="C9" s="431"/>
      <c r="D9" s="432">
        <v>27345</v>
      </c>
      <c r="E9" s="433"/>
      <c r="F9" s="442">
        <v>-275</v>
      </c>
      <c r="G9" s="442"/>
      <c r="H9" s="441">
        <v>5.55</v>
      </c>
      <c r="I9" s="441"/>
      <c r="J9" s="434">
        <v>4927</v>
      </c>
      <c r="K9" s="435"/>
      <c r="L9" s="436"/>
      <c r="M9" s="443">
        <v>32118</v>
      </c>
      <c r="N9" s="444"/>
      <c r="O9" s="445">
        <v>8.81</v>
      </c>
      <c r="P9" s="446"/>
    </row>
    <row r="10" spans="1:16" ht="18" customHeight="1">
      <c r="A10" s="447" t="s">
        <v>395</v>
      </c>
      <c r="B10" s="448"/>
      <c r="C10" s="448"/>
      <c r="D10" s="449">
        <v>28665</v>
      </c>
      <c r="E10" s="450"/>
      <c r="F10" s="451">
        <v>1320</v>
      </c>
      <c r="G10" s="452"/>
      <c r="H10" s="453">
        <v>6.16</v>
      </c>
      <c r="I10" s="453"/>
      <c r="J10" s="454">
        <v>4653.3999999999996</v>
      </c>
      <c r="K10" s="455"/>
      <c r="L10" s="456"/>
      <c r="M10" s="457">
        <v>31710</v>
      </c>
      <c r="N10" s="458"/>
      <c r="O10" s="459">
        <v>8.81</v>
      </c>
      <c r="P10" s="460"/>
    </row>
    <row r="11" spans="1:16" ht="13.5" customHeight="1">
      <c r="A11" s="194" t="s">
        <v>396</v>
      </c>
      <c r="B11" s="195"/>
      <c r="C11" s="195"/>
      <c r="D11" s="195"/>
      <c r="E11" s="195"/>
      <c r="F11" s="195"/>
      <c r="G11" s="195"/>
      <c r="H11" s="195"/>
      <c r="I11" s="195"/>
    </row>
    <row r="12" spans="1:16" ht="16.5" customHeight="1">
      <c r="A12" s="195"/>
      <c r="B12" s="195"/>
      <c r="C12" s="195"/>
      <c r="D12" s="195"/>
      <c r="E12" s="195"/>
      <c r="F12" s="195"/>
      <c r="G12" s="195"/>
      <c r="H12" s="195"/>
      <c r="I12" s="195"/>
    </row>
    <row r="13" spans="1:16" ht="15.75" customHeight="1">
      <c r="A13" s="19" t="s">
        <v>397</v>
      </c>
      <c r="B13" s="461"/>
      <c r="C13" s="462"/>
    </row>
    <row r="14" spans="1:16" ht="15" customHeight="1">
      <c r="A14" s="197" t="s">
        <v>398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</row>
    <row r="15" spans="1:16" ht="15" customHeight="1">
      <c r="A15" s="392" t="s">
        <v>399</v>
      </c>
      <c r="B15" s="393"/>
      <c r="C15" s="463"/>
      <c r="D15" s="394" t="s">
        <v>400</v>
      </c>
      <c r="E15" s="395"/>
      <c r="F15" s="395"/>
      <c r="G15" s="396"/>
      <c r="H15" s="464" t="s">
        <v>401</v>
      </c>
      <c r="I15" s="464"/>
      <c r="J15" s="464"/>
      <c r="K15" s="464"/>
      <c r="L15" s="464"/>
      <c r="M15" s="464" t="s">
        <v>402</v>
      </c>
      <c r="N15" s="464"/>
      <c r="O15" s="464"/>
      <c r="P15" s="464"/>
    </row>
    <row r="16" spans="1:16" ht="15.75" customHeight="1">
      <c r="A16" s="415"/>
      <c r="B16" s="417"/>
      <c r="C16" s="418"/>
      <c r="D16" s="465" t="s">
        <v>403</v>
      </c>
      <c r="E16" s="466"/>
      <c r="F16" s="467" t="s">
        <v>404</v>
      </c>
      <c r="G16" s="468" t="s">
        <v>405</v>
      </c>
      <c r="H16" s="469" t="s">
        <v>403</v>
      </c>
      <c r="I16" s="470"/>
      <c r="J16" s="471" t="s">
        <v>404</v>
      </c>
      <c r="K16" s="472" t="s">
        <v>406</v>
      </c>
      <c r="L16" s="473"/>
      <c r="M16" s="469" t="s">
        <v>403</v>
      </c>
      <c r="N16" s="470"/>
      <c r="O16" s="471" t="s">
        <v>404</v>
      </c>
      <c r="P16" s="468" t="s">
        <v>405</v>
      </c>
    </row>
    <row r="17" spans="1:16" ht="18" customHeight="1">
      <c r="A17" s="474" t="s">
        <v>407</v>
      </c>
      <c r="B17" s="475"/>
      <c r="C17" s="476"/>
      <c r="D17" s="477">
        <v>236</v>
      </c>
      <c r="E17" s="478"/>
      <c r="F17" s="479">
        <v>119</v>
      </c>
      <c r="G17" s="480">
        <v>117</v>
      </c>
      <c r="H17" s="477">
        <v>336</v>
      </c>
      <c r="I17" s="478"/>
      <c r="J17" s="177">
        <v>170</v>
      </c>
      <c r="K17" s="481">
        <v>166</v>
      </c>
      <c r="L17" s="482"/>
      <c r="M17" s="483">
        <v>-100</v>
      </c>
      <c r="N17" s="484"/>
      <c r="O17" s="485">
        <v>-51</v>
      </c>
      <c r="P17" s="486">
        <v>-49</v>
      </c>
    </row>
    <row r="18" spans="1:16" ht="18" customHeight="1">
      <c r="A18" s="474" t="s">
        <v>408</v>
      </c>
      <c r="B18" s="475"/>
      <c r="C18" s="476"/>
      <c r="D18" s="487">
        <v>209</v>
      </c>
      <c r="E18" s="488"/>
      <c r="F18" s="479">
        <v>113</v>
      </c>
      <c r="G18" s="480">
        <v>96</v>
      </c>
      <c r="H18" s="487">
        <v>327</v>
      </c>
      <c r="I18" s="488"/>
      <c r="J18" s="177">
        <v>168</v>
      </c>
      <c r="K18" s="489">
        <v>159</v>
      </c>
      <c r="L18" s="490"/>
      <c r="M18" s="491" t="s">
        <v>409</v>
      </c>
      <c r="N18" s="492"/>
      <c r="O18" s="485" t="s">
        <v>410</v>
      </c>
      <c r="P18" s="486" t="s">
        <v>411</v>
      </c>
    </row>
    <row r="19" spans="1:16" ht="18" customHeight="1">
      <c r="A19" s="474" t="s">
        <v>412</v>
      </c>
      <c r="B19" s="475"/>
      <c r="C19" s="476"/>
      <c r="D19" s="487">
        <v>212</v>
      </c>
      <c r="E19" s="488"/>
      <c r="F19" s="479">
        <v>102</v>
      </c>
      <c r="G19" s="480">
        <v>110</v>
      </c>
      <c r="H19" s="487">
        <v>381</v>
      </c>
      <c r="I19" s="488"/>
      <c r="J19" s="177">
        <v>203</v>
      </c>
      <c r="K19" s="489">
        <v>178</v>
      </c>
      <c r="L19" s="490"/>
      <c r="M19" s="491">
        <v>-169</v>
      </c>
      <c r="N19" s="492"/>
      <c r="O19" s="485">
        <v>-101</v>
      </c>
      <c r="P19" s="486">
        <v>-68</v>
      </c>
    </row>
    <row r="20" spans="1:16" ht="18" customHeight="1">
      <c r="A20" s="474" t="s">
        <v>413</v>
      </c>
      <c r="B20" s="475"/>
      <c r="C20" s="476"/>
      <c r="D20" s="487">
        <v>175</v>
      </c>
      <c r="E20" s="488"/>
      <c r="F20" s="479">
        <v>89</v>
      </c>
      <c r="G20" s="480">
        <v>86</v>
      </c>
      <c r="H20" s="487">
        <v>348</v>
      </c>
      <c r="I20" s="488"/>
      <c r="J20" s="177">
        <v>187</v>
      </c>
      <c r="K20" s="489">
        <v>161</v>
      </c>
      <c r="L20" s="490"/>
      <c r="M20" s="491">
        <v>-173</v>
      </c>
      <c r="N20" s="492"/>
      <c r="O20" s="485">
        <v>-98</v>
      </c>
      <c r="P20" s="486">
        <v>-75</v>
      </c>
    </row>
    <row r="21" spans="1:16" ht="18" customHeight="1">
      <c r="A21" s="493" t="s">
        <v>414</v>
      </c>
      <c r="B21" s="494"/>
      <c r="C21" s="495"/>
      <c r="D21" s="496">
        <v>205</v>
      </c>
      <c r="E21" s="497"/>
      <c r="F21" s="498">
        <v>104</v>
      </c>
      <c r="G21" s="499">
        <v>101</v>
      </c>
      <c r="H21" s="496">
        <v>422</v>
      </c>
      <c r="I21" s="497"/>
      <c r="J21" s="186">
        <v>212</v>
      </c>
      <c r="K21" s="500">
        <v>210</v>
      </c>
      <c r="L21" s="501"/>
      <c r="M21" s="502">
        <v>-217</v>
      </c>
      <c r="N21" s="503"/>
      <c r="O21" s="504">
        <v>-108</v>
      </c>
      <c r="P21" s="505">
        <v>-109</v>
      </c>
    </row>
    <row r="22" spans="1:16" ht="13.5" customHeight="1">
      <c r="A22" s="194" t="s">
        <v>415</v>
      </c>
      <c r="B22" s="195"/>
      <c r="C22" s="194"/>
      <c r="D22" s="194"/>
      <c r="E22" s="194"/>
      <c r="F22" s="194"/>
      <c r="G22" s="194"/>
      <c r="H22" s="194"/>
      <c r="I22" s="194"/>
      <c r="J22" s="194"/>
      <c r="K22" s="194"/>
      <c r="L22" s="194"/>
    </row>
    <row r="23" spans="1:16" ht="17.25" customHeight="1"/>
    <row r="24" spans="1:16" ht="16.5" customHeight="1">
      <c r="A24" s="19" t="s">
        <v>416</v>
      </c>
      <c r="B24" s="19"/>
      <c r="C24" s="19"/>
    </row>
    <row r="25" spans="1:16" ht="15" customHeight="1">
      <c r="A25" s="269" t="s">
        <v>417</v>
      </c>
      <c r="B25" s="269"/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  <c r="O25" s="269"/>
      <c r="P25" s="269"/>
    </row>
    <row r="26" spans="1:16" ht="14.25" customHeight="1">
      <c r="A26" s="392" t="s">
        <v>418</v>
      </c>
      <c r="B26" s="463"/>
      <c r="C26" s="506" t="s">
        <v>419</v>
      </c>
      <c r="D26" s="507"/>
      <c r="E26" s="507"/>
      <c r="F26" s="507"/>
      <c r="G26" s="507"/>
      <c r="H26" s="508"/>
      <c r="I26" s="506" t="s">
        <v>420</v>
      </c>
      <c r="J26" s="507"/>
      <c r="K26" s="507"/>
      <c r="L26" s="507"/>
      <c r="M26" s="507"/>
      <c r="N26" s="507"/>
      <c r="O26" s="508"/>
      <c r="P26" s="509" t="s">
        <v>421</v>
      </c>
    </row>
    <row r="27" spans="1:16" ht="43.5" customHeight="1">
      <c r="A27" s="397"/>
      <c r="B27" s="407"/>
      <c r="C27" s="510" t="s">
        <v>422</v>
      </c>
      <c r="D27" s="511" t="s">
        <v>423</v>
      </c>
      <c r="E27" s="512"/>
      <c r="F27" s="513" t="s">
        <v>424</v>
      </c>
      <c r="G27" s="514"/>
      <c r="H27" s="515" t="s">
        <v>425</v>
      </c>
      <c r="I27" s="510" t="s">
        <v>422</v>
      </c>
      <c r="J27" s="511" t="s">
        <v>426</v>
      </c>
      <c r="K27" s="512"/>
      <c r="L27" s="512"/>
      <c r="M27" s="513" t="s">
        <v>427</v>
      </c>
      <c r="N27" s="514"/>
      <c r="O27" s="515" t="s">
        <v>425</v>
      </c>
      <c r="P27" s="516"/>
    </row>
    <row r="28" spans="1:16" ht="18.75" customHeight="1">
      <c r="A28" s="415"/>
      <c r="B28" s="418"/>
      <c r="C28" s="469"/>
      <c r="D28" s="517"/>
      <c r="E28" s="518"/>
      <c r="F28" s="410"/>
      <c r="G28" s="411"/>
      <c r="H28" s="519"/>
      <c r="I28" s="469"/>
      <c r="J28" s="517"/>
      <c r="K28" s="518"/>
      <c r="L28" s="518"/>
      <c r="M28" s="410"/>
      <c r="N28" s="411"/>
      <c r="O28" s="519"/>
      <c r="P28" s="520"/>
    </row>
    <row r="29" spans="1:16" ht="18" customHeight="1">
      <c r="A29" s="394" t="s">
        <v>428</v>
      </c>
      <c r="B29" s="396"/>
      <c r="C29" s="521">
        <v>1565</v>
      </c>
      <c r="D29" s="522">
        <v>1406</v>
      </c>
      <c r="E29" s="523"/>
      <c r="F29" s="524">
        <v>138</v>
      </c>
      <c r="G29" s="523"/>
      <c r="H29" s="525">
        <v>21</v>
      </c>
      <c r="I29" s="152">
        <v>1586</v>
      </c>
      <c r="J29" s="522">
        <v>1487</v>
      </c>
      <c r="K29" s="526"/>
      <c r="L29" s="523"/>
      <c r="M29" s="527">
        <v>48</v>
      </c>
      <c r="N29" s="528"/>
      <c r="O29" s="525">
        <v>51</v>
      </c>
      <c r="P29" s="529">
        <v>-21</v>
      </c>
    </row>
    <row r="30" spans="1:16" ht="18" customHeight="1">
      <c r="A30" s="530" t="s">
        <v>429</v>
      </c>
      <c r="B30" s="531"/>
      <c r="C30" s="521">
        <v>1592</v>
      </c>
      <c r="D30" s="532">
        <v>1495</v>
      </c>
      <c r="E30" s="533"/>
      <c r="F30" s="534">
        <v>82</v>
      </c>
      <c r="G30" s="533"/>
      <c r="H30" s="525">
        <v>15</v>
      </c>
      <c r="I30" s="152">
        <v>1607</v>
      </c>
      <c r="J30" s="532">
        <v>1533</v>
      </c>
      <c r="K30" s="535"/>
      <c r="L30" s="533"/>
      <c r="M30" s="536">
        <v>50</v>
      </c>
      <c r="N30" s="537"/>
      <c r="O30" s="525">
        <v>24</v>
      </c>
      <c r="P30" s="529" t="s">
        <v>430</v>
      </c>
    </row>
    <row r="31" spans="1:16" ht="18" customHeight="1">
      <c r="A31" s="530" t="s">
        <v>431</v>
      </c>
      <c r="B31" s="531"/>
      <c r="C31" s="538">
        <v>1680</v>
      </c>
      <c r="D31" s="532">
        <v>1457</v>
      </c>
      <c r="E31" s="533"/>
      <c r="F31" s="534">
        <v>215</v>
      </c>
      <c r="G31" s="533"/>
      <c r="H31" s="539">
        <v>8</v>
      </c>
      <c r="I31" s="540">
        <v>1560</v>
      </c>
      <c r="J31" s="532">
        <v>1490</v>
      </c>
      <c r="K31" s="535"/>
      <c r="L31" s="533"/>
      <c r="M31" s="536">
        <v>61</v>
      </c>
      <c r="N31" s="537"/>
      <c r="O31" s="539">
        <v>9</v>
      </c>
      <c r="P31" s="541">
        <v>120</v>
      </c>
    </row>
    <row r="32" spans="1:16" ht="18" customHeight="1">
      <c r="A32" s="530" t="s">
        <v>432</v>
      </c>
      <c r="B32" s="531"/>
      <c r="C32" s="521">
        <v>1666</v>
      </c>
      <c r="D32" s="532">
        <v>1433</v>
      </c>
      <c r="E32" s="533"/>
      <c r="F32" s="534">
        <v>220</v>
      </c>
      <c r="G32" s="533"/>
      <c r="H32" s="525">
        <v>13</v>
      </c>
      <c r="I32" s="152">
        <v>1534</v>
      </c>
      <c r="J32" s="532">
        <v>1439</v>
      </c>
      <c r="K32" s="535"/>
      <c r="L32" s="533"/>
      <c r="M32" s="536">
        <v>71</v>
      </c>
      <c r="N32" s="537"/>
      <c r="O32" s="525">
        <v>24</v>
      </c>
      <c r="P32" s="529">
        <v>132</v>
      </c>
    </row>
    <row r="33" spans="1:17" ht="18" customHeight="1">
      <c r="A33" s="542" t="s">
        <v>433</v>
      </c>
      <c r="B33" s="543"/>
      <c r="C33" s="544">
        <v>1556</v>
      </c>
      <c r="D33" s="545">
        <v>1377</v>
      </c>
      <c r="E33" s="545"/>
      <c r="F33" s="546">
        <v>170</v>
      </c>
      <c r="G33" s="547"/>
      <c r="H33" s="548">
        <v>9</v>
      </c>
      <c r="I33" s="549">
        <v>1494</v>
      </c>
      <c r="J33" s="550">
        <v>1410</v>
      </c>
      <c r="K33" s="545"/>
      <c r="L33" s="547"/>
      <c r="M33" s="551">
        <v>55</v>
      </c>
      <c r="N33" s="552"/>
      <c r="O33" s="548">
        <v>29</v>
      </c>
      <c r="P33" s="553">
        <v>62</v>
      </c>
    </row>
    <row r="34" spans="1:17" ht="13.5" customHeight="1">
      <c r="A34" s="554" t="s">
        <v>434</v>
      </c>
      <c r="B34" s="554"/>
      <c r="C34" s="554"/>
      <c r="D34" s="554"/>
      <c r="E34" s="555"/>
      <c r="F34" s="555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556"/>
    </row>
    <row r="35" spans="1:17" ht="13.5" customHeight="1">
      <c r="A35" s="192"/>
      <c r="B35" s="192"/>
      <c r="C35" s="192"/>
      <c r="D35" s="192"/>
      <c r="E35" s="192"/>
      <c r="F35" s="192"/>
      <c r="G35" s="192"/>
      <c r="H35" s="192"/>
      <c r="Q35" s="556"/>
    </row>
    <row r="36" spans="1:17" ht="16.5" customHeight="1"/>
    <row r="37" spans="1:17" ht="16.5" customHeight="1">
      <c r="A37" s="196" t="s">
        <v>435</v>
      </c>
      <c r="B37" s="196"/>
      <c r="C37" s="195"/>
      <c r="D37" s="195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ht="15" customHeight="1">
      <c r="A38"/>
      <c r="B38"/>
      <c r="C38"/>
      <c r="D38" s="557" t="s">
        <v>436</v>
      </c>
      <c r="E38" s="557"/>
      <c r="F38" s="557"/>
      <c r="G38" s="557"/>
      <c r="H38" s="557"/>
      <c r="I38" s="557"/>
      <c r="J38" s="557"/>
      <c r="K38" s="557"/>
      <c r="L38" s="557"/>
      <c r="M38" s="557"/>
      <c r="N38" s="557"/>
      <c r="O38" s="558"/>
      <c r="P38" s="558"/>
      <c r="Q38"/>
    </row>
    <row r="39" spans="1:17" ht="18.75" customHeight="1">
      <c r="A39" s="559" t="s">
        <v>399</v>
      </c>
      <c r="B39" s="559"/>
      <c r="C39" s="559"/>
      <c r="D39" s="506" t="s">
        <v>437</v>
      </c>
      <c r="E39" s="560"/>
      <c r="F39" s="561" t="s">
        <v>438</v>
      </c>
      <c r="G39" s="560"/>
      <c r="H39" s="561" t="s">
        <v>2</v>
      </c>
      <c r="I39" s="560"/>
      <c r="J39" s="561" t="s">
        <v>73</v>
      </c>
      <c r="K39" s="507"/>
      <c r="L39" s="560"/>
      <c r="M39" s="562" t="s">
        <v>439</v>
      </c>
      <c r="N39" s="563"/>
      <c r="O39"/>
      <c r="P39"/>
      <c r="Q39"/>
    </row>
    <row r="40" spans="1:17" ht="18" customHeight="1">
      <c r="A40" s="564" t="s">
        <v>440</v>
      </c>
      <c r="B40" s="564"/>
      <c r="C40" s="564"/>
      <c r="D40" s="565">
        <v>143</v>
      </c>
      <c r="E40" s="566"/>
      <c r="F40" s="567">
        <v>141</v>
      </c>
      <c r="G40" s="566"/>
      <c r="H40" s="567">
        <v>149</v>
      </c>
      <c r="I40" s="566"/>
      <c r="J40" s="567">
        <v>118</v>
      </c>
      <c r="K40" s="568"/>
      <c r="L40" s="566"/>
      <c r="M40" s="567">
        <v>98</v>
      </c>
      <c r="N40" s="569"/>
      <c r="O40"/>
      <c r="P40"/>
      <c r="Q40"/>
    </row>
    <row r="41" spans="1:17" ht="18" customHeight="1">
      <c r="A41" s="570" t="s">
        <v>441</v>
      </c>
      <c r="B41" s="570"/>
      <c r="C41" s="570"/>
      <c r="D41" s="571">
        <v>66</v>
      </c>
      <c r="E41" s="572"/>
      <c r="F41" s="573">
        <v>51</v>
      </c>
      <c r="G41" s="572"/>
      <c r="H41" s="573">
        <v>51</v>
      </c>
      <c r="I41" s="572"/>
      <c r="J41" s="573">
        <v>41</v>
      </c>
      <c r="K41" s="574"/>
      <c r="L41" s="572"/>
      <c r="M41" s="573">
        <v>53</v>
      </c>
      <c r="N41" s="575"/>
      <c r="O41"/>
      <c r="P41"/>
      <c r="Q41"/>
    </row>
    <row r="42" spans="1:17" s="3" customFormat="1" ht="18.75">
      <c r="A42" s="3" t="s">
        <v>442</v>
      </c>
      <c r="Q42"/>
    </row>
    <row r="51" spans="11:12">
      <c r="K51" s="56"/>
      <c r="L51" s="56"/>
    </row>
  </sheetData>
  <mergeCells count="131">
    <mergeCell ref="A41:C41"/>
    <mergeCell ref="D41:E41"/>
    <mergeCell ref="F41:G41"/>
    <mergeCell ref="H41:I41"/>
    <mergeCell ref="J41:L41"/>
    <mergeCell ref="M41:N41"/>
    <mergeCell ref="A40:C40"/>
    <mergeCell ref="D40:E40"/>
    <mergeCell ref="F40:G40"/>
    <mergeCell ref="H40:I40"/>
    <mergeCell ref="J40:L40"/>
    <mergeCell ref="M40:N40"/>
    <mergeCell ref="D38:N38"/>
    <mergeCell ref="A39:C39"/>
    <mergeCell ref="D39:E39"/>
    <mergeCell ref="F39:G39"/>
    <mergeCell ref="H39:I39"/>
    <mergeCell ref="J39:L39"/>
    <mergeCell ref="M39:N39"/>
    <mergeCell ref="A32:B32"/>
    <mergeCell ref="D32:E32"/>
    <mergeCell ref="F32:G32"/>
    <mergeCell ref="J32:L32"/>
    <mergeCell ref="M32:N32"/>
    <mergeCell ref="A33:B33"/>
    <mergeCell ref="D33:E33"/>
    <mergeCell ref="F33:G33"/>
    <mergeCell ref="J33:L33"/>
    <mergeCell ref="M33:N33"/>
    <mergeCell ref="A30:B30"/>
    <mergeCell ref="D30:E30"/>
    <mergeCell ref="F30:G30"/>
    <mergeCell ref="J30:L30"/>
    <mergeCell ref="M30:N30"/>
    <mergeCell ref="A31:B31"/>
    <mergeCell ref="D31:E31"/>
    <mergeCell ref="F31:G31"/>
    <mergeCell ref="J31:L31"/>
    <mergeCell ref="M31:N31"/>
    <mergeCell ref="O27:O28"/>
    <mergeCell ref="A29:B29"/>
    <mergeCell ref="D29:E29"/>
    <mergeCell ref="F29:G29"/>
    <mergeCell ref="J29:L29"/>
    <mergeCell ref="M29:N29"/>
    <mergeCell ref="D27:E28"/>
    <mergeCell ref="F27:G28"/>
    <mergeCell ref="H27:H28"/>
    <mergeCell ref="I27:I28"/>
    <mergeCell ref="J27:L28"/>
    <mergeCell ref="M27:N28"/>
    <mergeCell ref="D21:E21"/>
    <mergeCell ref="H21:I21"/>
    <mergeCell ref="K21:L21"/>
    <mergeCell ref="M21:N21"/>
    <mergeCell ref="A25:P25"/>
    <mergeCell ref="A26:B28"/>
    <mergeCell ref="C26:H26"/>
    <mergeCell ref="I26:O26"/>
    <mergeCell ref="P26:P28"/>
    <mergeCell ref="C27:C28"/>
    <mergeCell ref="D19:E19"/>
    <mergeCell ref="H19:I19"/>
    <mergeCell ref="K19:L19"/>
    <mergeCell ref="M19:N19"/>
    <mergeCell ref="D20:E20"/>
    <mergeCell ref="H20:I20"/>
    <mergeCell ref="K20:L20"/>
    <mergeCell ref="M20:N20"/>
    <mergeCell ref="D17:E17"/>
    <mergeCell ref="H17:I17"/>
    <mergeCell ref="K17:L17"/>
    <mergeCell ref="M17:N17"/>
    <mergeCell ref="D18:E18"/>
    <mergeCell ref="H18:I18"/>
    <mergeCell ref="K18:L18"/>
    <mergeCell ref="M18:N18"/>
    <mergeCell ref="O10:P10"/>
    <mergeCell ref="A14:P14"/>
    <mergeCell ref="A15:C16"/>
    <mergeCell ref="D15:G15"/>
    <mergeCell ref="H15:L15"/>
    <mergeCell ref="M15:P15"/>
    <mergeCell ref="D16:E16"/>
    <mergeCell ref="H16:I16"/>
    <mergeCell ref="K16:L16"/>
    <mergeCell ref="M16:N16"/>
    <mergeCell ref="A10:C10"/>
    <mergeCell ref="D10:E10"/>
    <mergeCell ref="F10:G10"/>
    <mergeCell ref="H10:I10"/>
    <mergeCell ref="J10:L10"/>
    <mergeCell ref="M10:N10"/>
    <mergeCell ref="O8:P8"/>
    <mergeCell ref="A9:C9"/>
    <mergeCell ref="D9:E9"/>
    <mergeCell ref="F9:G9"/>
    <mergeCell ref="H9:I9"/>
    <mergeCell ref="J9:L9"/>
    <mergeCell ref="M9:N9"/>
    <mergeCell ref="O9:P9"/>
    <mergeCell ref="A8:C8"/>
    <mergeCell ref="D8:E8"/>
    <mergeCell ref="F8:G8"/>
    <mergeCell ref="H8:I8"/>
    <mergeCell ref="J8:L8"/>
    <mergeCell ref="M8:N8"/>
    <mergeCell ref="O6:P6"/>
    <mergeCell ref="A7:C7"/>
    <mergeCell ref="D7:E7"/>
    <mergeCell ref="F7:G7"/>
    <mergeCell ref="H7:I7"/>
    <mergeCell ref="J7:L7"/>
    <mergeCell ref="M7:N7"/>
    <mergeCell ref="O7:P7"/>
    <mergeCell ref="A6:C6"/>
    <mergeCell ref="D6:E6"/>
    <mergeCell ref="F6:G6"/>
    <mergeCell ref="H6:I6"/>
    <mergeCell ref="J6:L6"/>
    <mergeCell ref="M6:N6"/>
    <mergeCell ref="A2:P2"/>
    <mergeCell ref="A3:C5"/>
    <mergeCell ref="D3:L3"/>
    <mergeCell ref="M3:P3"/>
    <mergeCell ref="D4:E5"/>
    <mergeCell ref="F4:G5"/>
    <mergeCell ref="H4:I5"/>
    <mergeCell ref="J4:L5"/>
    <mergeCell ref="M4:N5"/>
    <mergeCell ref="O4:P5"/>
  </mergeCells>
  <phoneticPr fontId="3"/>
  <printOptions horizontalCentered="1"/>
  <pageMargins left="0.59055118110236227" right="0.59055118110236227" top="0.94488188976377963" bottom="0.59055118110236227" header="0.51181102362204722" footer="0.31496062992125984"/>
  <pageSetup paperSize="9" scale="92" orientation="portrait" r:id="rId1"/>
  <headerFooter alignWithMargins="0">
    <oddHeader>&amp;C&amp;"ＭＳ 明朝,太字"&amp;20 ２　人　　口</oddHeader>
    <oddFooter>&amp;C-9-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51</vt:i4>
      </vt:variant>
      <vt:variant>
        <vt:lpstr>名前付き一覧</vt:lpstr>
      </vt:variant>
      <vt:variant>
        <vt:i4>44</vt:i4>
      </vt:variant>
    </vt:vector>
  </HeadingPairs>
  <TitlesOfParts>
    <vt:vector size="95" baseType="lpstr">
      <vt:lpstr>△▼1-1土地・気象(p1)</vt:lpstr>
      <vt:lpstr>△1-2土地・気象(p2)</vt:lpstr>
      <vt:lpstr>△▼2-1人口(p3)</vt:lpstr>
      <vt:lpstr>2-2人口(p4)</vt:lpstr>
      <vt:lpstr>2-3人口(p5)</vt:lpstr>
      <vt:lpstr>2-4人口（ｐ6）</vt:lpstr>
      <vt:lpstr>2-4人口（ｐ7）</vt:lpstr>
      <vt:lpstr>2-4人口（ｐ8）</vt:lpstr>
      <vt:lpstr>△2-5人口(p9) </vt:lpstr>
      <vt:lpstr>△2-6人口(p10)</vt:lpstr>
      <vt:lpstr>2-7人口(p11) </vt:lpstr>
      <vt:lpstr>2-8人口(p12) </vt:lpstr>
      <vt:lpstr>▼3-1事業所(p13)</vt:lpstr>
      <vt:lpstr>3-2事業所(p14)</vt:lpstr>
      <vt:lpstr>▼4-1農業(p15)</vt:lpstr>
      <vt:lpstr>4-2農業(p16)</vt:lpstr>
      <vt:lpstr>4-3農業(p17)</vt:lpstr>
      <vt:lpstr>4-4農業(p18)</vt:lpstr>
      <vt:lpstr>4-5農業(p19)</vt:lpstr>
      <vt:lpstr>▼5-1製造業(p20)</vt:lpstr>
      <vt:lpstr>5-2製造業(p21)</vt:lpstr>
      <vt:lpstr>5-3製造業(p22)</vt:lpstr>
      <vt:lpstr>5-4製造業(p23)</vt:lpstr>
      <vt:lpstr>5-5製造業（ｐ24）</vt:lpstr>
      <vt:lpstr>▼6-1商業(p25) </vt:lpstr>
      <vt:lpstr>6-2商業(p26)</vt:lpstr>
      <vt:lpstr>6-3商業(p27)</vt:lpstr>
      <vt:lpstr>▼6-4商業(p28)</vt:lpstr>
      <vt:lpstr>6-5商業(p29)</vt:lpstr>
      <vt:lpstr>6-6商業(p30)</vt:lpstr>
      <vt:lpstr>6-7商業(p31)</vt:lpstr>
      <vt:lpstr>▼7-1労働(p32)</vt:lpstr>
      <vt:lpstr>7-2労働(p33)</vt:lpstr>
      <vt:lpstr>7-3労働(p34)</vt:lpstr>
      <vt:lpstr>7-4労働(p35)</vt:lpstr>
      <vt:lpstr>△▼8-1道路(p36)</vt:lpstr>
      <vt:lpstr>△▼9-1住宅(p37) </vt:lpstr>
      <vt:lpstr>△9-2住宅(p38) </vt:lpstr>
      <vt:lpstr>△▼10-1福祉・衛生(p39)</vt:lpstr>
      <vt:lpstr>△10-2福祉・衛生(p40)</vt:lpstr>
      <vt:lpstr>△10-3福祉・衛生(p41)</vt:lpstr>
      <vt:lpstr>△10-4福祉・衛生(p42)</vt:lpstr>
      <vt:lpstr>△▼11-1事故・災害(p43)</vt:lpstr>
      <vt:lpstr>△11-2事故・災害(p44) </vt:lpstr>
      <vt:lpstr>△11-3事故・災害(p45) </vt:lpstr>
      <vt:lpstr>△▼12-1教育(p46)</vt:lpstr>
      <vt:lpstr>△12-2教育(p47)</vt:lpstr>
      <vt:lpstr>△▼13-1財政(p48)</vt:lpstr>
      <vt:lpstr>△13-2財政(p49) </vt:lpstr>
      <vt:lpstr>△13-3財政(p50)</vt:lpstr>
      <vt:lpstr>△13-4財政(p51)</vt:lpstr>
      <vt:lpstr>'△▼11-1事故・災害(p43)'!Print_Area</vt:lpstr>
      <vt:lpstr>'△▼1-1土地・気象(p1)'!Print_Area</vt:lpstr>
      <vt:lpstr>'△▼12-1教育(p46)'!Print_Area</vt:lpstr>
      <vt:lpstr>'△▼13-1財政(p48)'!Print_Area</vt:lpstr>
      <vt:lpstr>'△▼2-1人口(p3)'!Print_Area</vt:lpstr>
      <vt:lpstr>'△▼8-1道路(p36)'!Print_Area</vt:lpstr>
      <vt:lpstr>'△▼9-1住宅(p37) '!Print_Area</vt:lpstr>
      <vt:lpstr>'△10-2福祉・衛生(p40)'!Print_Area</vt:lpstr>
      <vt:lpstr>'△10-3福祉・衛生(p41)'!Print_Area</vt:lpstr>
      <vt:lpstr>'△11-2事故・災害(p44) '!Print_Area</vt:lpstr>
      <vt:lpstr>'△12-2教育(p47)'!Print_Area</vt:lpstr>
      <vt:lpstr>'△1-2土地・気象(p2)'!Print_Area</vt:lpstr>
      <vt:lpstr>'△13-3財政(p50)'!Print_Area</vt:lpstr>
      <vt:lpstr>'△13-4財政(p51)'!Print_Area</vt:lpstr>
      <vt:lpstr>'△2-5人口(p9) '!Print_Area</vt:lpstr>
      <vt:lpstr>'△2-6人口(p10)'!Print_Area</vt:lpstr>
      <vt:lpstr>'△9-2住宅(p38) '!Print_Area</vt:lpstr>
      <vt:lpstr>'▼3-1事業所(p13)'!Print_Area</vt:lpstr>
      <vt:lpstr>'▼4-1農業(p15)'!Print_Area</vt:lpstr>
      <vt:lpstr>'▼5-1製造業(p20)'!Print_Area</vt:lpstr>
      <vt:lpstr>'▼6-1商業(p25) '!Print_Area</vt:lpstr>
      <vt:lpstr>'▼6-4商業(p28)'!Print_Area</vt:lpstr>
      <vt:lpstr>'▼7-1労働(p32)'!Print_Area</vt:lpstr>
      <vt:lpstr>'2-2人口(p4)'!Print_Area</vt:lpstr>
      <vt:lpstr>'2-3人口(p5)'!Print_Area</vt:lpstr>
      <vt:lpstr>'2-4人口（ｐ6）'!Print_Area</vt:lpstr>
      <vt:lpstr>'2-4人口（ｐ7）'!Print_Area</vt:lpstr>
      <vt:lpstr>'2-4人口（ｐ8）'!Print_Area</vt:lpstr>
      <vt:lpstr>'2-7人口(p11) '!Print_Area</vt:lpstr>
      <vt:lpstr>'2-8人口(p12) '!Print_Area</vt:lpstr>
      <vt:lpstr>'3-2事業所(p14)'!Print_Area</vt:lpstr>
      <vt:lpstr>'4-2農業(p16)'!Print_Area</vt:lpstr>
      <vt:lpstr>'4-5農業(p19)'!Print_Area</vt:lpstr>
      <vt:lpstr>'5-2製造業(p21)'!Print_Area</vt:lpstr>
      <vt:lpstr>'5-3製造業(p22)'!Print_Area</vt:lpstr>
      <vt:lpstr>'5-5製造業（ｐ24）'!Print_Area</vt:lpstr>
      <vt:lpstr>'6-2商業(p26)'!Print_Area</vt:lpstr>
      <vt:lpstr>'6-3商業(p27)'!Print_Area</vt:lpstr>
      <vt:lpstr>'6-5商業(p29)'!Print_Area</vt:lpstr>
      <vt:lpstr>'6-6商業(p30)'!Print_Area</vt:lpstr>
      <vt:lpstr>'6-7商業(p31)'!Print_Area</vt:lpstr>
      <vt:lpstr>'7-2労働(p33)'!Print_Area</vt:lpstr>
      <vt:lpstr>'7-3労働(p34)'!Print_Area</vt:lpstr>
      <vt:lpstr>'7-4労働(p35)'!Print_Area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