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U:\004 財政係\41照会回答\H31\R【020306〆】H30財政状況資料集の作成について\03 提出\"/>
    </mc:Choice>
  </mc:AlternateContent>
  <xr:revisionPtr revIDLastSave="0" documentId="13_ncr:1_{0A6FBE7D-1891-47EC-B346-B617898AE589}" xr6:coauthVersionLast="36" xr6:coauthVersionMax="36" xr10:uidLastSave="{00000000-0000-0000-0000-000000000000}"/>
  <bookViews>
    <workbookView xWindow="0" yWindow="0" windowWidth="15345" windowHeight="4380" tabRatio="9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<sst xmlns="http://schemas.openxmlformats.org/spreadsheetml/2006/main" count="1144" uniqueCount="587">
  <si>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</si>
  <si>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</si>
  <si>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</si>
  <si>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</si>
  <si>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</si>
  <si>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</si>
  <si>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</si>
  <si>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</si>
  <si>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</si>
  <si>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</si>
  <si>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</si>
  <si>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</si>
  <si>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</si>
  <si>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</si>
  <si>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</si>
  <si>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</si>
  <si>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</si>
  <si>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</si>
  <si>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</si>
  <si>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</si>
  <si>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</si>
  <si>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</si>
  <si>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</si>
  <si>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</si>
  <si>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</si>
  <si>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</si>
  <si>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</si>
  <si>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</si>
  <si>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</si>
  <si>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</si>
  <si>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</si>
  <si>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</si>
  <si>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</si>
  <si>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</si>
  <si>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</si>
  <si>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</si>
  <si>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</si>
  <si>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</si>
  <si>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</si>
  <si>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</si>
  <si>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</si>
  <si>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</si>
  <si>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</si>
  <si>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</si>
  <si>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</si>
  <si>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</si>
  <si>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</si>
  <si>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</si>
  <si>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</si>
  <si>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</si>
  <si>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</si>
  <si>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</si>
  <si>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</si>
  <si>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</si>
  <si>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</si>
  <si>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</si>
  <si>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</si>
  <si>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</si>
  <si>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</si>
  <si>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</si>
  <si>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</si>
  <si>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</si>
  <si>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</si>
  <si>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</si>
  <si>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</si>
  <si>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</si>
  <si>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</si>
  <si>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</si>
  <si>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</si>
  <si>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</si>
  <si>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</si>
  <si>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</si>
  <si>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</si>
  <si>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</si>
  <si>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</si>
  <si>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</si>
  <si>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</si>
  <si>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</si>
  <si>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</si>
  <si>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</si>
  <si>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</si>
  <si>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</si>
  <si>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</si>
  <si>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</si>
  <si>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</si>
  <si>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</si>
  <si>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</si>
  <si>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</si>
  <si>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</si>
  <si>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</si>
  <si>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</si>
  <si>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</si>
  <si>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</si>
  <si>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</si>
  <si>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</si>
  <si>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</si>
  <si>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</si>
  <si>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</si>
  <si>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</si>
  <si>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</si>
  <si>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</si>
  <si>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</si>
  <si>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</si>
  <si>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</si>
  <si>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</si>
  <si>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</si>
  <si>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</si>
  <si>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</si>
  <si>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</si>
  <si>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</si>
  <si>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</si>
  <si>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</si>
  <si>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</si>
  <si>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</si>
  <si>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</si>
  <si>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</si>
  <si>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</si>
  <si>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</si>
  <si>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</si>
  <si>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</si>
  <si>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</si>
  <si>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</si>
  <si>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</si>
  <si>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</si>
  <si>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</si>
  <si>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</si>
  <si>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</si>
  <si>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</si>
  <si>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</si>
  <si>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</si>
  <si>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</si>
  <si>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</si>
  <si>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</si>
  <si>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</si>
  <si>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</si>
  <si>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</si>
  <si>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</si>
  <si>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</si>
  <si>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</si>
  <si>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</si>
  <si>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</si>
  <si>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</si>
  <si>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</si>
  <si>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</si>
  <si>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</si>
  <si>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</si>
  <si>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</si>
  <si>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</si>
  <si>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</si>
  <si>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</si>
  <si>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</si>
  <si>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</si>
  <si>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</si>
  <si>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</si>
  <si>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</si>
  <si>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</si>
  <si>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</si>
  <si>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</si>
  <si>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</si>
  <si>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</si>
  <si>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</si>
  <si>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</si>
  <si>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</si>
  <si>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</si>
  <si>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</si>
  <si>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</si>
  <si>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</si>
  <si>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</si>
  <si>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</si>
  <si>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</si>
  <si>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</si>
  <si>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</si>
  <si>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</si>
  <si>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</si>
  <si>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</si>
  <si>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</si>
  <si>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</si>
  <si>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</si>
  <si>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</si>
  <si>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</si>
  <si>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</si>
  <si>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</si>
  <si>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</si>
  <si>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</si>
  <si>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</si>
  <si>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</si>
  <si>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</si>
  <si>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</si>
  <si>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</si>
  <si>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</si>
  <si>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</si>
  <si>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</si>
  <si>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</si>
  <si>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</si>
  <si>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</si>
  <si>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</si>
  <si>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</si>
  <si>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</si>
  <si>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</si>
  <si>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</si>
  <si>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</si>
  <si>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</si>
  <si>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</si>
  <si>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</si>
  <si>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</si>
  <si>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</si>
  <si>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</si>
  <si>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</si>
  <si>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</si>
  <si>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</si>
  <si>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</si>
  <si>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</si>
  <si>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</si>
  <si>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静岡県清水町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</si>
  <si>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</si>
  <si>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</si>
  <si>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</si>
  <si>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</si>
  <si>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</si>
  <si>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</si>
  <si>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</si>
  <si>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</si>
  <si>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</si>
  <si>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</si>
  <si>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</si>
  <si>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</si>
  <si>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</si>
  <si>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</si>
  <si>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</si>
  <si>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</si>
  <si>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</si>
  <si>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</si>
  <si>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</si>
  <si>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</si>
  <si>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</si>
  <si>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</si>
  <si>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</si>
  <si>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</si>
  <si>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</si>
  <si>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</si>
  <si>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</si>
  <si>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</si>
  <si>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</si>
  <si>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</si>
  <si>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</si>
  <si>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</si>
  <si>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</si>
  <si>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</si>
  <si>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</si>
  <si>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</si>
  <si>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</si>
  <si>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</si>
  <si>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</si>
  <si>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</si>
  <si>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</si>
  <si>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</si>
  <si>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</si>
  <si>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</si>
  <si>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</si>
  <si>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</si>
  <si>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</si>
  <si>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</si>
  <si>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</si>
  <si>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</si>
  <si>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</si>
  <si>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</si>
  <si>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</si>
  <si>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</si>
  <si>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</si>
  <si>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</si>
  <si>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</si>
  <si>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</si>
  <si>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</si>
  <si>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</si>
  <si>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</si>
  <si>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</si>
  <si>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</si>
  <si>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</si>
  <si>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</si>
  <si>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</si>
  <si>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</si>
  <si>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</si>
  <si>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</si>
  <si>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</si>
  <si>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</si>
  <si>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</si>
  <si>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</si>
  <si>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</si>
  <si>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</si>
  <si>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</si>
  <si>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</si>
  <si>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</si>
  <si>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</si>
  <si>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</si>
  <si>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</si>
  <si>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</si>
  <si>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</si>
  <si>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</si>
  <si>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</si>
  <si>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</si>
  <si>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</si>
  <si>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</si>
  <si>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</si>
  <si>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</si>
  <si>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</si>
  <si>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</si>
  <si>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</si>
  <si>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</si>
  <si>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</si>
  <si>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</si>
  <si>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</si>
  <si>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</si>
  <si>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</si>
  <si>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</si>
  <si>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</si>
  <si>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</si>
  <si>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</si>
  <si>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</si>
  <si>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</si>
  <si>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</si>
  <si>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</si>
  <si>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</si>
  <si>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</si>
  <si>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</si>
  <si>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</si>
  <si>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</si>
  <si>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</si>
  <si>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</si>
  <si>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</si>
  <si>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</si>
  <si>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</si>
  <si>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</si>
  <si>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</si>
  <si>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</si>
  <si>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</si>
  <si>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</si>
  <si>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</si>
  <si>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</si>
  <si>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</si>
  <si>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</si>
  <si>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</si>
  <si>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</si>
  <si>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</si>
  <si>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</si>
  <si>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</si>
  <si>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</si>
  <si>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</si>
  <si>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</si>
  <si>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</si>
  <si>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</si>
  <si>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</si>
  <si>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</si>
  <si>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</si>
  <si>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</si>
  <si>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</si>
  <si>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</si>
  <si>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</si>
  <si>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</si>
  <si>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</si>
  <si>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</si>
  <si>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</si>
  <si>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</si>
  <si>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</si>
  <si>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</si>
  <si>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静岡県清水町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</si>
  <si>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</si>
  <si>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</si>
  <si>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</si>
  <si>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</si>
  <si>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</si>
  <si>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</si>
  <si>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</si>
  <si>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</si>
  <si>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</si>
  <si>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</si>
  <si>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</si>
  <si>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</si>
  <si>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</si>
  <si>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</si>
  <si>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</si>
  <si>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</si>
  <si>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</si>
  <si>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</si>
  <si>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</si>
  <si>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</si>
  <si>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</si>
  <si>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</si>
  <si>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</si>
  <si>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</si>
  <si>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</si>
  <si>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</si>
  <si>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</si>
  <si>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</si>
  <si>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</si>
  <si>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</si>
  <si>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</si>
  <si>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</si>
  <si>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</si>
  <si>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</si>
  <si>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</si>
  <si>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</si>
  <si>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</si>
  <si>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</si>
  <si>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</si>
  <si>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</si>
  <si>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</si>
  <si>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</si>
  <si>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</si>
  <si>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</si>
  <si>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</si>
  <si>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</si>
  <si>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</si>
  <si>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</si>
  <si>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</si>
  <si>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</si>
  <si>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</si>
  <si>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</si>
  <si>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</si>
  <si>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</si>
  <si>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</si>
  <si>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</si>
  <si>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</si>
  <si>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</si>
  <si>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</si>
  <si>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</si>
  <si>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</si>
  <si>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</si>
  <si>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</si>
  <si>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</si>
  <si>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</si>
  <si>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</si>
  <si>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</si>
  <si>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</si>
  <si>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</si>
  <si>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</si>
  <si>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</si>
  <si>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</si>
  <si>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</si>
  <si>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</si>
  <si>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</si>
  <si>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</si>
  <si>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</si>
  <si>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</si>
  <si>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</si>
  <si>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</si>
  <si>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</si>
  <si>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</si>
  <si>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</si>
  <si>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</si>
  <si>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</si>
  <si>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</si>
  <si>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</si>
  <si>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</si>
  <si>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</si>
  <si>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</si>
  <si>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</si>
  <si>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</si>
  <si>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</si>
  <si>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</si>
  <si>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</si>
  <si>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</si>
  <si>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</si>
  <si>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</si>
  <si>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</si>
  <si>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</si>
  <si>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</si>
  <si>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</si>
  <si>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</si>
  <si>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</si>
  <si>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</si>
  <si>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</si>
  <si>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</si>
  <si>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</si>
  <si>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</si>
  <si>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</si>
  <si>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</si>
  <si>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</si>
  <si>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</si>
  <si>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</si>
  <si>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</si>
  <si>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</si>
  <si>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</si>
  <si>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</si>
  <si>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</si>
  <si>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</si>
  <si>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</si>
  <si>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</si>
  <si>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</si>
  <si>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</si>
  <si>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</si>
  <si>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</si>
  <si>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</si>
  <si>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</si>
  <si>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</si>
  <si>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</si>
  <si>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</si>
  <si>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</si>
  <si>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</si>
  <si>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</si>
  <si>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</si>
  <si>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</si>
  <si>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</si>
  <si>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</si>
  <si>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</si>
  <si>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</si>
  <si>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</si>
  <si>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</si>
  <si>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</si>
  <si>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</si>
  <si>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</si>
  <si>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</si>
  <si>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</si>
  <si>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</si>
  <si>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</si>
  <si>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</si>
  <si>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</si>
  <si>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</si>
  <si>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</si>
  <si>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</si>
  <si>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</si>
  <si>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</si>
  <si>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</si>
  <si>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</si>
  <si>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</si>
  <si>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</si>
  <si>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</si>
  <si>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</si>
  <si>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</si>
  <si>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</si>
  <si>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</si>
  <si>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</si>
  <si>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</si>
  <si>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</si>
  <si>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</si>
  <si>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</si>
  <si>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</si>
  <si>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</si>
  <si>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</si>
  <si>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</si>
  <si>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</si>
  <si>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</si>
  <si>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</si>
  <si>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</si>
  <si>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</si>
  <si>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</si>
  <si>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</si>
  <si>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</si>
  <si>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</si>
  <si>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</si>
  <si>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</si>
  <si>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</si>
  <si>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0.95</t>
  </si>
  <si>
    <t>▲ 8.03</t>
  </si>
  <si>
    <t>▲ 2.52</t>
  </si>
  <si>
    <t>▲ 6.81</t>
  </si>
  <si>
    <t>一般会計</t>
  </si>
  <si>
    <t>公共下水道事業特別会計</t>
  </si>
  <si>
    <t>介護保険事業特別会計</t>
  </si>
  <si>
    <t>国民健康保険事業特別会計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</si>
  <si>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</si>
  <si>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</si>
  <si>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</si>
  <si>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</si>
  <si>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</si>
  <si>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</si>
  <si>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</si>
  <si>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</si>
  <si>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</si>
  <si>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</si>
  <si>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静岡県市町総合事務組合</t>
    <rPh sb="0" eb="2">
      <t>シズオカ</t>
    </rPh>
    <rPh sb="2" eb="3">
      <t>ケン</t>
    </rPh>
    <rPh sb="3" eb="4">
      <t>シ</t>
    </rPh>
    <rPh sb="4" eb="5">
      <t>マチ</t>
    </rPh>
    <rPh sb="5" eb="7">
      <t>ソウゴウ</t>
    </rPh>
    <rPh sb="7" eb="9">
      <t>ジム</t>
    </rPh>
    <rPh sb="9" eb="11">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</si>
  <si>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</si>
  <si>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</si>
  <si>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</si>
  <si>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静岡県後期高齢者医療広域連合（普通会計分）</t>
    <rPh sb="0" eb="2">
      <t>シズオカ</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</si>
  <si>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2">
      <t>シズオカ</t>
    </rPh>
    <rPh sb="2" eb="3">
      <t>ケン</t>
    </rPh>
    <rPh sb="3" eb="5">
      <t>コウキ</t>
    </rPh>
    <rPh sb="15" eb="17">
      <t>ジギョウ</t>
    </rPh>
    <phoneticPr fontId="2"/>
  </si>
  <si>
    <t>静岡地方税滞納整理機構</t>
    <rPh sb="0" eb="2">
      <t>シズオカ</t>
    </rPh>
    <rPh sb="2" eb="5">
      <t>チホウゼイ</t>
    </rPh>
    <rPh sb="5" eb="7">
      <t>タイノウ</t>
    </rPh>
    <rPh sb="7" eb="9">
      <t>セイリ</t>
    </rPh>
    <rPh sb="9" eb="11">
      <t>キコウ</t>
    </rPh>
    <phoneticPr fontId="2"/>
  </si>
  <si>
    <t>箱根山御山組合</t>
    <rPh sb="0" eb="2">
      <t>ハコネ</t>
    </rPh>
    <rPh sb="2" eb="3">
      <t>ヤマ</t>
    </rPh>
    <rPh sb="3" eb="5">
      <t>オヤマ</t>
    </rPh>
    <rPh sb="5" eb="7">
      <t>クミアイ</t>
    </rPh>
    <phoneticPr fontId="2"/>
  </si>
  <si>
    <r>
      <t>三島市外</t>
    </r>
    <r>
      <rPr>
        <sz val="14"/>
        <color rgb="FF000000"/>
        <rFont val="ＭＳ Ｐゴシック"/>
        <family val="3"/>
        <charset val="128"/>
      </rPr>
      <t>五ヶ市町箱根山組合</t>
    </r>
    <rPh sb="0" eb="2">
      <t>ミシマ</t>
    </rPh>
    <rPh sb="2" eb="3">
      <t>シ</t>
    </rPh>
    <rPh sb="3" eb="4">
      <t>ホカ</t>
    </rPh>
    <rPh sb="4" eb="5">
      <t>５</t>
    </rPh>
    <rPh sb="6" eb="7">
      <t>シ</t>
    </rPh>
    <rPh sb="7" eb="8">
      <t>マチ</t>
    </rPh>
    <rPh sb="8" eb="10">
      <t>ハコネ</t>
    </rPh>
    <rPh sb="10" eb="11">
      <t>ヤマ</t>
    </rPh>
    <rPh sb="11" eb="13">
      <t>クミアイ</t>
    </rPh>
    <phoneticPr fontId="2"/>
  </si>
  <si>
    <r>
      <t>三島市外</t>
    </r>
    <r>
      <rPr>
        <sz val="14"/>
        <color rgb="FF000000"/>
        <rFont val="ＭＳ Ｐゴシック"/>
        <family val="3"/>
        <charset val="128"/>
      </rPr>
      <t>三</t>
    </r>
    <r>
      <rPr>
        <sz val="14"/>
        <color indexed="8"/>
        <rFont val="ＭＳ Ｐゴシック"/>
        <family val="3"/>
        <charset val="128"/>
      </rPr>
      <t>ヶ市町箱根山林組合</t>
    </r>
    <rPh sb="0" eb="2">
      <t>ミシマ</t>
    </rPh>
    <rPh sb="2" eb="3">
      <t>シ</t>
    </rPh>
    <rPh sb="3" eb="4">
      <t>ホカ</t>
    </rPh>
    <rPh sb="4" eb="5">
      <t>３</t>
    </rPh>
    <rPh sb="6" eb="7">
      <t>シ</t>
    </rPh>
    <rPh sb="7" eb="8">
      <t>マチ</t>
    </rPh>
    <rPh sb="8" eb="10">
      <t>ハコネ</t>
    </rPh>
    <rPh sb="10" eb="11">
      <t>ヤマ</t>
    </rPh>
    <rPh sb="11" eb="12">
      <t>ハヤシ</t>
    </rPh>
    <rPh sb="12" eb="14">
      <t>クミアイ</t>
    </rPh>
    <phoneticPr fontId="2"/>
  </si>
  <si>
    <t>箱根山禁伐林組合</t>
    <rPh sb="0" eb="2">
      <t>ハコネ</t>
    </rPh>
    <rPh sb="2" eb="3">
      <t>ヤマ</t>
    </rPh>
    <rPh sb="3" eb="4">
      <t>キン</t>
    </rPh>
    <rPh sb="4" eb="5">
      <t>バツ</t>
    </rPh>
    <rPh sb="5" eb="6">
      <t>ハヤシ</t>
    </rPh>
    <rPh sb="6" eb="8">
      <t>クミアイ</t>
    </rPh>
    <phoneticPr fontId="2"/>
  </si>
  <si>
    <t>箱根山殖産林組合</t>
    <rPh sb="0" eb="2">
      <t>ハコネ</t>
    </rPh>
    <rPh sb="2" eb="3">
      <t>ヤマ</t>
    </rPh>
    <rPh sb="3" eb="5">
      <t>ショクサン</t>
    </rPh>
    <rPh sb="5" eb="6">
      <t>ハヤシ</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</si>
  <si>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</si>
  <si>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公共施設等総合管理基金</t>
    <rPh sb="0" eb="2">
      <t>コウキョウ</t>
    </rPh>
    <rPh sb="2" eb="4">
      <t>シセツ</t>
    </rPh>
    <rPh sb="4" eb="5">
      <t>トウ</t>
    </rPh>
    <rPh sb="5" eb="7">
      <t>ソウゴウ</t>
    </rPh>
    <rPh sb="7" eb="9">
      <t>カンリ</t>
    </rPh>
    <rPh sb="9" eb="11">
      <t>キキン</t>
    </rPh>
    <phoneticPr fontId="2"/>
  </si>
  <si>
    <t>社会福祉事業基金</t>
    <rPh sb="0" eb="2">
      <t>シャカイ</t>
    </rPh>
    <rPh sb="2" eb="4">
      <t>フクシ</t>
    </rPh>
    <rPh sb="4" eb="6">
      <t>ジギョウ</t>
    </rPh>
    <rPh sb="6" eb="8">
      <t>キキン</t>
    </rPh>
    <phoneticPr fontId="2"/>
  </si>
  <si>
    <t>柿田川基金</t>
    <rPh sb="0" eb="3">
      <t>カキタガワ</t>
    </rPh>
    <rPh sb="3" eb="5">
      <t>キキン</t>
    </rPh>
    <phoneticPr fontId="2"/>
  </si>
  <si>
    <t>育英基金</t>
    <rPh sb="0" eb="2">
      <t>イクエイ</t>
    </rPh>
    <rPh sb="2" eb="4">
      <t>キキン</t>
    </rPh>
    <phoneticPr fontId="2"/>
  </si>
  <si>
    <t>再生可能エネルギー発電設備等管理基金</t>
    <rPh sb="0" eb="2">
      <t>サイセイ</t>
    </rPh>
    <rPh sb="2" eb="4">
      <t>カノウ</t>
    </rPh>
    <rPh sb="9" eb="11">
      <t>ハツデン</t>
    </rPh>
    <rPh sb="11" eb="13">
      <t>セツビ</t>
    </rPh>
    <rPh sb="13" eb="14">
      <t>トウ</t>
    </rPh>
    <rPh sb="14" eb="16">
      <t>カンリ</t>
    </rPh>
    <rPh sb="16" eb="1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</si>
</sst>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BB07-459D-9649-A87E2473F6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43737</c:v>
                </c:pt>
                <c:pt idx="1">
                  <c:v>32534</c:v>
                </c:pt>
                <c:pt idx="2">
                  <c:v>34317</c:v>
                </c:pt>
                <c:pt idx="3">
                  <c:v>47695</c:v>
                </c:pt>
                <c:pt idx="4">
                  <c:v>55805</c:v>
                </c:pt>
              </c:numCache>
            </c:numRef>
          </c:val>
          <c:smooth val="0"/>
          <c:extLst>
            <c:ext xmlns:c16="http://schemas.microsoft.com/office/drawing/2014/chart" uri="{C3380CC4-5D6E-409C-BE32-E72D297353CC}">
              <c16:uniqueId val="{00000001-BB07-459D-9649-A87E2473F6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7.91</c:v>
                </c:pt>
                <c:pt idx="1">
                  <c:v>8.6999999999999993</c:v>
                </c:pt>
                <c:pt idx="2">
                  <c:v>2.4500000000000002</c:v>
                </c:pt>
                <c:pt idx="3">
                  <c:v>4.8899999999999997</c:v>
                </c:pt>
                <c:pt idx="4">
                  <c:v>4.49</c:v>
                </c:pt>
              </c:numCache>
            </c:numRef>
          </c:val>
          <c:extLst>
            <c:ext xmlns:c16="http://schemas.microsoft.com/office/drawing/2014/chart" uri="{C3380CC4-5D6E-409C-BE32-E72D297353CC}">
              <c16:uniqueId val="{00000000-9E0C-4382-9265-EA31700AF0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25.41</c:v>
                </c:pt>
                <c:pt idx="1">
                  <c:v>25.54</c:v>
                </c:pt>
                <c:pt idx="2">
                  <c:v>23.45</c:v>
                </c:pt>
                <c:pt idx="3">
                  <c:v>18.54</c:v>
                </c:pt>
                <c:pt idx="4">
                  <c:v>11.79</c:v>
                </c:pt>
              </c:numCache>
            </c:numRef>
          </c:val>
          <c:extLst>
            <c:ext xmlns:c16="http://schemas.microsoft.com/office/drawing/2014/chart" uri="{C3380CC4-5D6E-409C-BE32-E72D297353CC}">
              <c16:uniqueId val="{00000001-9E0C-4382-9265-EA31700AF0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-0.95</c:v>
                </c:pt>
                <c:pt idx="1">
                  <c:v>1.3</c:v>
                </c:pt>
                <c:pt idx="2">
                  <c:v>-8.0299999999999994</c:v>
                </c:pt>
                <c:pt idx="3">
                  <c:v>-2.52</c:v>
                </c:pt>
                <c:pt idx="4">
                  <c:v>-6.81</c:v>
                </c:pt>
              </c:numCache>
            </c:numRef>
          </c:val>
          <c:smooth val="0"/>
          <c:extLst>
            <c:ext xmlns:c16="http://schemas.microsoft.com/office/drawing/2014/chart" uri="{C3380CC4-5D6E-409C-BE32-E72D297353CC}">
              <c16:uniqueId val="{00000002-9E0C-4382-9265-EA31700AF0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F9-4377-AF12-5B6BFF14FC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F9-4377-AF12-5B6BFF14FC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F9-4377-AF12-5B6BFF14FC0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7F9-4377-AF12-5B6BFF14FC03}"/>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7F9-4377-AF12-5B6BFF14FC0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0.18</c:v>
                </c:pt>
                <c:pt idx="4">
                  <c:v>#N/A</c:v>
                </c:pt>
                <c:pt idx="5">
                  <c:v>0.22</c:v>
                </c:pt>
                <c:pt idx="6">
                  <c:v>#N/A</c:v>
                </c:pt>
                <c:pt idx="7">
                  <c:v>0.19</c:v>
                </c:pt>
                <c:pt idx="8">
                  <c:v>#N/A</c:v>
                </c:pt>
                <c:pt idx="9">
                  <c:v>0.21</c:v>
                </c:pt>
              </c:numCache>
            </c:numRef>
          </c:val>
          <c:extLst>
            <c:ext xmlns:c16="http://schemas.microsoft.com/office/drawing/2014/chart" uri="{C3380CC4-5D6E-409C-BE32-E72D297353CC}">
              <c16:uniqueId val="{00000005-B7F9-4377-AF12-5B6BFF14FC0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1.58</c:v>
                </c:pt>
                <c:pt idx="2">
                  <c:v>#N/A</c:v>
                </c:pt>
                <c:pt idx="3">
                  <c:v>2.4500000000000002</c:v>
                </c:pt>
                <c:pt idx="4">
                  <c:v>#N/A</c:v>
                </c:pt>
                <c:pt idx="5">
                  <c:v>3.03</c:v>
                </c:pt>
                <c:pt idx="6">
                  <c:v>#N/A</c:v>
                </c:pt>
                <c:pt idx="7">
                  <c:v>2.65</c:v>
                </c:pt>
                <c:pt idx="8">
                  <c:v>#N/A</c:v>
                </c:pt>
                <c:pt idx="9">
                  <c:v>0.6</c:v>
                </c:pt>
              </c:numCache>
            </c:numRef>
          </c:val>
          <c:extLst>
            <c:ext xmlns:c16="http://schemas.microsoft.com/office/drawing/2014/chart" uri="{C3380CC4-5D6E-409C-BE32-E72D297353CC}">
              <c16:uniqueId val="{00000006-B7F9-4377-AF12-5B6BFF14FC0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0.55000000000000004</c:v>
                </c:pt>
                <c:pt idx="2">
                  <c:v>#N/A</c:v>
                </c:pt>
                <c:pt idx="3">
                  <c:v>0.7</c:v>
                </c:pt>
                <c:pt idx="4">
                  <c:v>#N/A</c:v>
                </c:pt>
                <c:pt idx="5">
                  <c:v>1.37</c:v>
                </c:pt>
                <c:pt idx="6">
                  <c:v>#N/A</c:v>
                </c:pt>
                <c:pt idx="7">
                  <c:v>1.17</c:v>
                </c:pt>
                <c:pt idx="8">
                  <c:v>#N/A</c:v>
                </c:pt>
                <c:pt idx="9">
                  <c:v>1.37</c:v>
                </c:pt>
              </c:numCache>
            </c:numRef>
          </c:val>
          <c:extLst>
            <c:ext xmlns:c16="http://schemas.microsoft.com/office/drawing/2014/chart" uri="{C3380CC4-5D6E-409C-BE32-E72D297353CC}">
              <c16:uniqueId val="{00000007-B7F9-4377-AF12-5B6BFF14FC03}"/>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0.25</c:v>
                </c:pt>
                <c:pt idx="2">
                  <c:v>#N/A</c:v>
                </c:pt>
                <c:pt idx="3">
                  <c:v>0.37</c:v>
                </c:pt>
                <c:pt idx="4">
                  <c:v>#N/A</c:v>
                </c:pt>
                <c:pt idx="5">
                  <c:v>0.41</c:v>
                </c:pt>
                <c:pt idx="6">
                  <c:v>#N/A</c:v>
                </c:pt>
                <c:pt idx="7">
                  <c:v>0.28999999999999998</c:v>
                </c:pt>
                <c:pt idx="8">
                  <c:v>#N/A</c:v>
                </c:pt>
                <c:pt idx="9">
                  <c:v>1.66</c:v>
                </c:pt>
              </c:numCache>
            </c:numRef>
          </c:val>
          <c:extLst>
            <c:ext xmlns:c16="http://schemas.microsoft.com/office/drawing/2014/chart" uri="{C3380CC4-5D6E-409C-BE32-E72D297353CC}">
              <c16:uniqueId val="{00000008-B7F9-4377-AF12-5B6BFF14FC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c:v>
                </c:pt>
                <c:pt idx="2">
                  <c:v>#N/A</c:v>
                </c:pt>
                <c:pt idx="3">
                  <c:v>8.69</c:v>
                </c:pt>
                <c:pt idx="4">
                  <c:v>#N/A</c:v>
                </c:pt>
                <c:pt idx="5">
                  <c:v>2.4500000000000002</c:v>
                </c:pt>
                <c:pt idx="6">
                  <c:v>#N/A</c:v>
                </c:pt>
                <c:pt idx="7">
                  <c:v>4.88</c:v>
                </c:pt>
                <c:pt idx="8">
                  <c:v>#N/A</c:v>
                </c:pt>
                <c:pt idx="9">
                  <c:v>4.49</c:v>
                </c:pt>
              </c:numCache>
            </c:numRef>
          </c:val>
          <c:extLst>
            <c:ext xmlns:c16="http://schemas.microsoft.com/office/drawing/2014/chart" uri="{C3380CC4-5D6E-409C-BE32-E72D297353CC}">
              <c16:uniqueId val="{00000009-B7F9-4377-AF12-5B6BFF14FC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994</c:v>
                </c:pt>
                <c:pt idx="5">
                  <c:v>929</c:v>
                </c:pt>
                <c:pt idx="8">
                  <c:v>933</c:v>
                </c:pt>
                <c:pt idx="11">
                  <c:v>953</c:v>
                </c:pt>
                <c:pt idx="14">
                  <c:v>930</c:v>
                </c:pt>
              </c:numCache>
            </c:numRef>
          </c:val>
          <c:extLst>
            <c:ext xmlns:c16="http://schemas.microsoft.com/office/drawing/2014/chart" uri="{C3380CC4-5D6E-409C-BE32-E72D297353CC}">
              <c16:uniqueId val="{00000000-AE65-408C-A569-AF191F85B1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65-408C-A569-AF191F85B1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65-408C-A569-AF191F85B1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AE65-408C-A569-AF191F85B1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347</c:v>
                </c:pt>
                <c:pt idx="3">
                  <c:v>427</c:v>
                </c:pt>
                <c:pt idx="6">
                  <c:v>381</c:v>
                </c:pt>
                <c:pt idx="9">
                  <c:v>385</c:v>
                </c:pt>
                <c:pt idx="12">
                  <c:v>398</c:v>
                </c:pt>
              </c:numCache>
            </c:numRef>
          </c:val>
          <c:extLst>
            <c:ext xmlns:c16="http://schemas.microsoft.com/office/drawing/2014/chart" uri="{C3380CC4-5D6E-409C-BE32-E72D297353CC}">
              <c16:uniqueId val="{00000004-AE65-408C-A569-AF191F85B1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65-408C-A569-AF191F85B1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65-408C-A569-AF191F85B1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854</c:v>
                </c:pt>
                <c:pt idx="3">
                  <c:v>822</c:v>
                </c:pt>
                <c:pt idx="6">
                  <c:v>830</c:v>
                </c:pt>
                <c:pt idx="9">
                  <c:v>858</c:v>
                </c:pt>
                <c:pt idx="12">
                  <c:v>812</c:v>
                </c:pt>
              </c:numCache>
            </c:numRef>
          </c:val>
          <c:extLst>
            <c:ext xmlns:c16="http://schemas.microsoft.com/office/drawing/2014/chart" uri="{C3380CC4-5D6E-409C-BE32-E72D297353CC}">
              <c16:uniqueId val="{00000007-AE65-408C-A569-AF191F85B1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209</c:v>
                </c:pt>
                <c:pt idx="2">
                  <c:v>#N/A</c:v>
                </c:pt>
                <c:pt idx="3">
                  <c:v>#N/A</c:v>
                </c:pt>
                <c:pt idx="4">
                  <c:v>322</c:v>
                </c:pt>
                <c:pt idx="5">
                  <c:v>#N/A</c:v>
                </c:pt>
                <c:pt idx="6">
                  <c:v>#N/A</c:v>
                </c:pt>
                <c:pt idx="7">
                  <c:v>280</c:v>
                </c:pt>
                <c:pt idx="8">
                  <c:v>#N/A</c:v>
                </c:pt>
                <c:pt idx="9">
                  <c:v>#N/A</c:v>
                </c:pt>
                <c:pt idx="10">
                  <c:v>292</c:v>
                </c:pt>
                <c:pt idx="11">
                  <c:v>#N/A</c:v>
                </c:pt>
                <c:pt idx="12">
                  <c:v>#N/A</c:v>
                </c:pt>
                <c:pt idx="13">
                  <c:v>282</c:v>
                </c:pt>
                <c:pt idx="14">
                  <c:v>#N/A</c:v>
                </c:pt>
              </c:numCache>
            </c:numRef>
          </c:val>
          <c:smooth val="0"/>
          <c:extLst>
            <c:ext xmlns:c16="http://schemas.microsoft.com/office/drawing/2014/chart" uri="{C3380CC4-5D6E-409C-BE32-E72D297353CC}">
              <c16:uniqueId val="{00000008-AE65-408C-A569-AF191F85B1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8150</c:v>
                </c:pt>
                <c:pt idx="5">
                  <c:v>8047</c:v>
                </c:pt>
                <c:pt idx="8">
                  <c:v>7809</c:v>
                </c:pt>
                <c:pt idx="11">
                  <c:v>7726</c:v>
                </c:pt>
                <c:pt idx="14">
                  <c:v>7668</c:v>
                </c:pt>
              </c:numCache>
            </c:numRef>
          </c:val>
          <c:extLst>
            <c:ext xmlns:c16="http://schemas.microsoft.com/office/drawing/2014/chart" uri="{C3380CC4-5D6E-409C-BE32-E72D297353CC}">
              <c16:uniqueId val="{00000000-1761-4414-A01B-83BEB648C1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3336</c:v>
                </c:pt>
                <c:pt idx="5">
                  <c:v>3443</c:v>
                </c:pt>
                <c:pt idx="8">
                  <c:v>3328</c:v>
                </c:pt>
                <c:pt idx="11">
                  <c:v>3225</c:v>
                </c:pt>
                <c:pt idx="14">
                  <c:v>3156</c:v>
                </c:pt>
              </c:numCache>
            </c:numRef>
          </c:val>
          <c:extLst>
            <c:ext xmlns:c16="http://schemas.microsoft.com/office/drawing/2014/chart" uri="{C3380CC4-5D6E-409C-BE32-E72D297353CC}">
              <c16:uniqueId val="{00000001-1761-4414-A01B-83BEB648C1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2228</c:v>
                </c:pt>
                <c:pt idx="5">
                  <c:v>2217</c:v>
                </c:pt>
                <c:pt idx="8">
                  <c:v>2120</c:v>
                </c:pt>
                <c:pt idx="11">
                  <c:v>1814</c:v>
                </c:pt>
                <c:pt idx="14">
                  <c:v>1316</c:v>
                </c:pt>
              </c:numCache>
            </c:numRef>
          </c:val>
          <c:extLst>
            <c:ext xmlns:c16="http://schemas.microsoft.com/office/drawing/2014/chart" uri="{C3380CC4-5D6E-409C-BE32-E72D297353CC}">
              <c16:uniqueId val="{00000002-1761-4414-A01B-83BEB648C1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61-4414-A01B-83BEB648C1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61-4414-A01B-83BEB648C1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61-4414-A01B-83BEB648C1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61-4414-A01B-83BEB648C1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c:v>
                </c:pt>
                <c:pt idx="3">
                  <c:v>8</c:v>
                </c:pt>
                <c:pt idx="6">
                  <c:v>16</c:v>
                </c:pt>
                <c:pt idx="9">
                  <c:v>27</c:v>
                </c:pt>
                <c:pt idx="12">
                  <c:v>39</c:v>
                </c:pt>
              </c:numCache>
            </c:numRef>
          </c:val>
          <c:extLst>
            <c:ext xmlns:c16="http://schemas.microsoft.com/office/drawing/2014/chart" uri="{C3380CC4-5D6E-409C-BE32-E72D297353CC}">
              <c16:uniqueId val="{00000007-1761-4414-A01B-83BEB648C1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4659</c:v>
                </c:pt>
                <c:pt idx="3">
                  <c:v>4908</c:v>
                </c:pt>
                <c:pt idx="6">
                  <c:v>4933</c:v>
                </c:pt>
                <c:pt idx="9">
                  <c:v>5023</c:v>
                </c:pt>
                <c:pt idx="12">
                  <c:v>4843</c:v>
                </c:pt>
              </c:numCache>
            </c:numRef>
          </c:val>
          <c:extLst>
            <c:ext xmlns:c16="http://schemas.microsoft.com/office/drawing/2014/chart" uri="{C3380CC4-5D6E-409C-BE32-E72D297353CC}">
              <c16:uniqueId val="{00000008-1761-4414-A01B-83BEB648C1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61-4414-A01B-83BEB648C1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7880</c:v>
                </c:pt>
                <c:pt idx="3">
                  <c:v>7756</c:v>
                </c:pt>
                <c:pt idx="6">
                  <c:v>7672</c:v>
                </c:pt>
                <c:pt idx="9">
                  <c:v>7863</c:v>
                </c:pt>
                <c:pt idx="12">
                  <c:v>8189</c:v>
                </c:pt>
              </c:numCache>
            </c:numRef>
          </c:val>
          <c:extLst>
            <c:ext xmlns:c16="http://schemas.microsoft.com/office/drawing/2014/chart" uri="{C3380CC4-5D6E-409C-BE32-E72D297353CC}">
              <c16:uniqueId val="{0000000A-1761-4414-A01B-83BEB648C1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147</c:v>
                </c:pt>
                <c:pt idx="11">
                  <c:v>#N/A</c:v>
                </c:pt>
                <c:pt idx="12">
                  <c:v>#N/A</c:v>
                </c:pt>
                <c:pt idx="13">
                  <c:v>931</c:v>
                </c:pt>
                <c:pt idx="14">
                  <c:v>#N/A</c:v>
                </c:pt>
              </c:numCache>
            </c:numRef>
          </c:val>
          <c:smooth val="0"/>
          <c:extLst>
            <c:ext xmlns:c16="http://schemas.microsoft.com/office/drawing/2014/chart" uri="{C3380CC4-5D6E-409C-BE32-E72D297353CC}">
              <c16:uniqueId val="{0000000B-1761-4414-A01B-83BEB648C1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1496</c:v>
                </c:pt>
                <c:pt idx="1">
                  <c:v>1181</c:v>
                </c:pt>
                <c:pt idx="2">
                  <c:v>762</c:v>
                </c:pt>
              </c:numCache>
            </c:numRef>
          </c:val>
          <c:extLst>
            <c:ext xmlns:c16="http://schemas.microsoft.com/office/drawing/2014/chart" uri="{C3380CC4-5D6E-409C-BE32-E72D297353CC}">
              <c16:uniqueId val="{00000000-6CEF-408C-9D7F-60AF9C39D3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193</c:v>
                </c:pt>
                <c:pt idx="1">
                  <c:v>153</c:v>
                </c:pt>
                <c:pt idx="2">
                  <c:v>113</c:v>
                </c:pt>
              </c:numCache>
            </c:numRef>
          </c:val>
          <c:extLst>
            <c:ext xmlns:c16="http://schemas.microsoft.com/office/drawing/2014/chart" uri="{C3380CC4-5D6E-409C-BE32-E72D297353CC}">
              <c16:uniqueId val="{00000001-6CEF-408C-9D7F-60AF9C39D3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269</c:v>
                </c:pt>
                <c:pt idx="1">
                  <c:v>280</c:v>
                </c:pt>
                <c:pt idx="2">
                  <c:v>275</c:v>
                </c:pt>
              </c:numCache>
            </c:numRef>
          </c:val>
          <c:extLst>
            <c:ext xmlns:c16="http://schemas.microsoft.com/office/drawing/2014/chart" uri="{C3380CC4-5D6E-409C-BE32-E72D297353CC}">
              <c16:uniqueId val="{00000002-6CEF-408C-9D7F-60AF9C39D3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一般会計の元利償還金の減が下水道事業債の地方債償還に充てた繰出金等である準元利償還金の増を上回ったため、元利償還金等（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また、算定分子の控除要因である算入公債費等（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）についても、町営住宅建設事業債の償還終了により、公債費に充当可能な町営住宅使用料が減となったため、</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百万円の減額となったが、元利償還金等の減が上回ったため、実質公債費比率の分子は、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百万円の減額となった。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）については、公共事業等債等の新規発行による一般会計等に係る地方債現在高の増及び駿東伊豆消防組合における消防施設整備事業債の発行等による組合等負担等見込額の増により、</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）については、財政調整基金や減債基金等の主要基金の軒並み減等により、</a:t>
          </a:r>
          <a:r>
            <a:rPr kumimoji="1" lang="en-US" altLang="ja-JP" sz="1400">
              <a:latin typeface="ＭＳ ゴシック" pitchFamily="49" charset="-128"/>
              <a:ea typeface="ＭＳ ゴシック" pitchFamily="49" charset="-128"/>
            </a:rPr>
            <a:t>625</a:t>
          </a:r>
          <a:r>
            <a:rPr kumimoji="1" lang="ja-JP" altLang="en-US" sz="1400">
              <a:latin typeface="ＭＳ ゴシック" pitchFamily="49" charset="-128"/>
              <a:ea typeface="ＭＳ ゴシック" pitchFamily="49" charset="-128"/>
            </a:rPr>
            <a:t>百万円の大幅減となった。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以上のことから、将来負担比率の分子については、</a:t>
          </a:r>
          <a:r>
            <a:rPr kumimoji="1" lang="en-US" altLang="ja-JP" sz="1400">
              <a:latin typeface="ＭＳ ゴシック" pitchFamily="49" charset="-128"/>
              <a:ea typeface="ＭＳ ゴシック" pitchFamily="49" charset="-128"/>
            </a:rPr>
            <a:t>784</a:t>
          </a:r>
          <a:r>
            <a:rPr kumimoji="1" lang="ja-JP" altLang="en-US" sz="1400">
              <a:latin typeface="ＭＳ ゴシック" pitchFamily="49" charset="-128"/>
              <a:ea typeface="ＭＳ ゴシック" pitchFamily="49" charset="-128"/>
            </a:rPr>
            <a:t>百万円の大幅増となった。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主要な基金である財政調整基金の増減が基金全体に大きな影響を及ぼす構図となっている。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前年度実質収支の増により、決算剰余金積立金は前年度に比べ増となったものの、平成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交付決定額及び臨時財政対策債発行可能額が当初予算割れになったことや緊急性の高い事業の実施等のため追加補正対応をしたことにより、取崩額が増となったため、基金残高は大幅な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憶円規模を確保していた数年前に、公共施設等総合管理基金を創設し、決算剰余金をそうした特定目的基金へ積み立てることで、財政調整基金への積立超過を抑制する方針としていたが、平成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３年連続で実質収支が４億円を下回り、決算剰余金の積立も２憶円を下回る低水準となっている一方で、取崩額は年々増加しており、同レベル水準で行財政運営を進めた場合、令和２年度末には財政調整基金の枯渇が懸念される状況であることから、今年度ゼロベースからの事業見直し、業務改善、行政改革に加え、未利用地の売却や滞納対策による収納額の確保への取組みを始めたところである。今年度執行ベースにおいても不要額を減額補正することで取崩額の縮減に努めるとともに、決算剰余金の積立については、まず財政調整基金に積み立てることで、残高の回復に取り組む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・公共施設等総合管理基金：公共施設等の総合的かつ計画的な更新、統廃合及び長寿命化に要する経費に充てる。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・社会福祉事業基金：住民の社会福祉に寄与する社会福祉事業の財源に充てる。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・柿田川基金：柿田川の環境保全及び柿田川公園の整備に要する経費に充てる。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及び柿田川基金については、町営住宅使用料の積立て、柿田川公園駐車場使用料の積立てなどにより増加傾向にある一方、社会福祉事業基金については、ふるさと納税等による積立てはあるものの、放課後児童教室整備等の社会福祉事業の財源に充てたことに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従来、今後の公共施設の老朽化対策のための資金については、財政調整基金へ積立ててきたところであるが、公共施設等総合管理計画の策定を契機として、平成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たに「公共施設等総合管理基金」を創設したところである。その他の特定目的基金も含めて、決算剰余金の積立ては難しいものの、今後は寄附金や使用料、売電収入等の財源を少しずつでも積立て、特定の目的に寄与できる資金の確保を積極的に進め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前年度実質収支の増により、決算剰余金積立金は前年度に比べ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普通交付税交付決定額及び臨時財政対策債発行可能額が当初予算割れになったことや緊急性の高い事業の実施等のため追加補正対応をしたことにより、取崩額が増となったため、基金残高は大幅な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前年度決算剰余金については、地方財政法に基づき積立てを行う。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残高については、予算規模が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億円を超えていることから、資金収支上の繰替運用資金として予算規模の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億円程度は確保したいと考えている。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近年は取崩額が多い一方で、前年度決算剰余金の積立が少額となっていることで減少傾向となっているため、財政調整基金への積立てを優先することで残高の回復を目指す。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前年度実質収支額の増はあったものの、積立が可能となるほどの決算剰余金がなかったことから、前年度に引き続き減債基金への積立てができなかったこと、また前年度と同額の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百万円を取崩したことにより、前年度末残高から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普通交付税の基準財政需要額に算入されない公債費のうち、利子償還相当額を取り崩して財源に充てるとともに、前年度実質収支額の５％程度を積み立てる内部ルールを策定し、運用しているところであるが、近年、前年度の決算状況に余裕がないため、積み立てることができない状況である。そうしたことから、令和元年度末残高では目減りする状況とな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年度末残高については特に問題はないものと認識している。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32,596
31,384
8.81
11,015,907
10,717,200
290,364
6,461,278
8,189,030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市町村民税（法人税割）や株式等譲渡所得割交付金の増等による基準財政収入額の増が高齢者保健福祉費の増等による基準財政需要額の増を上回ったため、単年度比較では</a:t>
          </a:r>
          <a:r>
            <a:rPr kumimoji="1" lang="en-US" altLang="ja-JP" sz="1300">
              <a:latin typeface="ＭＳ Ｐゴシック" panose="020B0600070205080204" pitchFamily="50" charset="-128"/>
              <a:ea typeface="ＭＳ Ｐゴシック" panose="020B0600070205080204" pitchFamily="50" charset="-128"/>
            </a:rPr>
            <a:t>0.009</a:t>
          </a:r>
          <a:r>
            <a:rPr kumimoji="1" lang="ja-JP" altLang="en-US" sz="1300">
              <a:latin typeface="ＭＳ Ｐゴシック" panose="020B0600070205080204" pitchFamily="50" charset="-128"/>
              <a:ea typeface="ＭＳ Ｐゴシック" panose="020B0600070205080204" pitchFamily="50" charset="-128"/>
            </a:rPr>
            <a:t>ポイントの増となったが、財政力指数については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ヵ年平均のため、前年同の</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調理等業務や放課後児童教室運営業務の民間委託による物件費の増等により、経常経費充当一般財源が増となったことに対し、臨時財政対策債の減等により経常一般財源は減となったため、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類似団体平均値を下回ってはいるが、今後においても行財政改革の取り組みを通じて、なお一層の経常経費の削減に努める。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61</xdr:row>
      <xdr:rowOff>83185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44511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125413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4451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115888</xdr:rowOff>
    </xdr:from>
    <xdr:to>
      <xdr:col>15</xdr:col>
      <xdr:colOff>82550</xdr:colOff>
      <xdr:row>61</xdr:row>
      <xdr:rowOff>125413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0288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115888</xdr:rowOff>
    </xdr:from>
    <xdr:to>
      <xdr:col>11</xdr:col>
      <xdr:colOff>31750</xdr:colOff>
      <xdr:row>60</xdr:row>
      <xdr:rowOff>133985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4028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65088</xdr:rowOff>
    </xdr:from>
    <xdr:to>
      <xdr:col>11</xdr:col>
      <xdr:colOff>82550</xdr:colOff>
      <xdr:row>60</xdr:row>
      <xdr:rowOff>166688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ごみ及びし尿処理を自前で行っていないことから、収集処理の業務委託料や施設の使用料など、衛生関係の物件費が高い割合を占めいる。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人口１人当たり決算額については、類似団体平均値を下回ってはいるが、前年度比</a:t>
          </a:r>
          <a:r>
            <a:rPr kumimoji="1" lang="en-US" altLang="ja-JP" sz="1300">
              <a:latin typeface="ＭＳ Ｐゴシック" panose="020B0600070205080204" pitchFamily="50" charset="-128"/>
              <a:ea typeface="ＭＳ Ｐゴシック" panose="020B0600070205080204" pitchFamily="50" charset="-128"/>
            </a:rPr>
            <a:t>1,095</a:t>
          </a:r>
          <a:r>
            <a:rPr kumimoji="1" lang="ja-JP" altLang="en-US" sz="1300">
              <a:latin typeface="ＭＳ Ｐゴシック" panose="020B0600070205080204" pitchFamily="50" charset="-128"/>
              <a:ea typeface="ＭＳ Ｐゴシック" panose="020B0600070205080204" pitchFamily="50" charset="-128"/>
            </a:rPr>
            <a:t>円の増加となった。これは、給食調理等業務や放課後児童教室運営業務の民間委託による物件費の増等が影響している。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今後においては、行財政改革の取り組み等を通じて、物件費等の経常経費の削減に努める。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78735</xdr:rowOff>
    </xdr:from>
    <xdr:to>
      <xdr:col>23</xdr:col>
      <xdr:colOff>133350</xdr:colOff>
      <xdr:row>80</xdr:row>
      <xdr:rowOff>82510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94735"/>
          <a:ext cx="8382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65064</xdr:rowOff>
    </xdr:from>
    <xdr:to>
      <xdr:col>19</xdr:col>
      <xdr:colOff>133350</xdr:colOff>
      <xdr:row>80</xdr:row>
      <xdr:rowOff>78735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81064"/>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65064</xdr:rowOff>
    </xdr:from>
    <xdr:to>
      <xdr:col>15</xdr:col>
      <xdr:colOff>82550</xdr:colOff>
      <xdr:row>80</xdr:row>
      <xdr:rowOff>94514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81064"/>
          <a:ext cx="889000" cy="2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83375</xdr:rowOff>
    </xdr:from>
    <xdr:to>
      <xdr:col>11</xdr:col>
      <xdr:colOff>31750</xdr:colOff>
      <xdr:row>80</xdr:row>
      <xdr:rowOff>94514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99375"/>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31710</xdr:rowOff>
    </xdr:from>
    <xdr:to>
      <xdr:col>23</xdr:col>
      <xdr:colOff>184150</xdr:colOff>
      <xdr:row>80</xdr:row>
      <xdr:rowOff>133310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48237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5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27935</xdr:rowOff>
    </xdr:from>
    <xdr:to>
      <xdr:col>19</xdr:col>
      <xdr:colOff>184150</xdr:colOff>
      <xdr:row>80</xdr:row>
      <xdr:rowOff>129535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114312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14264</xdr:rowOff>
    </xdr:from>
    <xdr:to>
      <xdr:col>15</xdr:col>
      <xdr:colOff>133350</xdr:colOff>
      <xdr:row>80</xdr:row>
      <xdr:rowOff>115864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126041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9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43714</xdr:rowOff>
    </xdr:from>
    <xdr:to>
      <xdr:col>11</xdr:col>
      <xdr:colOff>82550</xdr:colOff>
      <xdr:row>80</xdr:row>
      <xdr:rowOff>145314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130091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32575</xdr:rowOff>
    </xdr:from>
    <xdr:to>
      <xdr:col>7</xdr:col>
      <xdr:colOff>31750</xdr:colOff>
      <xdr:row>80</xdr:row>
      <xdr:rowOff>134175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118952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職員の昇格試験や国の指針に基づく人事考課の実施による昇給・昇格の抑制により、類似団体平均値を大きく下回る指数となっている。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今後においても、従来どおり人事院勧告に基づいて給与改正を行い、給与の適正化に努める。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84</xdr:row>
      <xdr:rowOff>2116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5029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119945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5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119945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83</xdr:row>
      <xdr:rowOff>12700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119945</xdr:rowOff>
    </xdr:from>
    <xdr:to>
      <xdr:col>64</xdr:col>
      <xdr:colOff>152400</xdr:colOff>
      <xdr:row>83</xdr:row>
      <xdr:rowOff>50095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60272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定員適正化計画の実行により、類似団体平均値を下回る結果となったが、引き続き定員管理の適正化に努める。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なお、定員適正化計画では、平成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年４月１日現在で</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人を目標としているが、実績では</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人であった。</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115842</xdr:rowOff>
    </xdr:from>
    <xdr:to>
      <xdr:col>81</xdr:col>
      <xdr:colOff>44450</xdr:colOff>
      <xdr:row>59</xdr:row>
      <xdr:rowOff>153760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31392"/>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115842</xdr:rowOff>
    </xdr:from>
    <xdr:to>
      <xdr:col>77</xdr:col>
      <xdr:colOff>44450</xdr:colOff>
      <xdr:row>59</xdr:row>
      <xdr:rowOff>124460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313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59</xdr:row>
      <xdr:rowOff>124460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03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60</xdr:row>
      <xdr:rowOff>115026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03815"/>
          <a:ext cx="889000" cy="19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102960</xdr:rowOff>
    </xdr:from>
    <xdr:to>
      <xdr:col>81</xdr:col>
      <xdr:colOff>95250</xdr:colOff>
      <xdr:row>60</xdr:row>
      <xdr:rowOff>33110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119487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6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65042</xdr:rowOff>
    </xdr:from>
    <xdr:to>
      <xdr:col>77</xdr:col>
      <xdr:colOff>95250</xdr:colOff>
      <xdr:row>59</xdr:row>
      <xdr:rowOff>166642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5369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4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37465</xdr:rowOff>
    </xdr:from>
    <xdr:to>
      <xdr:col>68</xdr:col>
      <xdr:colOff>203200</xdr:colOff>
      <xdr:row>59</xdr:row>
      <xdr:rowOff>139065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64226</xdr:rowOff>
    </xdr:from>
    <xdr:to>
      <xdr:col>64</xdr:col>
      <xdr:colOff>152400</xdr:colOff>
      <xdr:row>60</xdr:row>
      <xdr:rowOff>165826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実質公債費比率は、昨年度と比較して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ポイント減となったが、この主な要因は、算定上、３ヵ年平均で算出するため、単年度比率が平成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0.81355</a:t>
          </a:r>
          <a:r>
            <a:rPr kumimoji="1" lang="ja-JP" altLang="en-US" sz="1050">
              <a:latin typeface="ＭＳ Ｐゴシック" panose="020B0600070205080204" pitchFamily="50" charset="-128"/>
              <a:ea typeface="ＭＳ Ｐゴシック" panose="020B0600070205080204" pitchFamily="50" charset="-128"/>
            </a:rPr>
            <a:t>ポイント減となったことである。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ポイント減の要因は、地方債元利償還金等が控除要因である地方債元利償還金充当特定財源等より減額したことよる算定分子の減、及び標準財政規模の増加等による算定分母の増である。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類似団体平均値は下回っているものの、今後において中期財政計画に基づき、緊急度及び必要性を十分検討した上で事業を実施し、地方債の新規発行を抑制することにより、公債費負担の健全化に努める。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76454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340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76454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14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28194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1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28194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ある地方債残高等の増加に対し、控除要因である充当可能財源の財政調整基金等が減少したことによる算定分子の増が標準財政規模の増加や控除要因である算入公債費等の減少による算定分母の増を上回ったため、将来負担比率は、</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下回ってはいるが、昨年度と比較して大幅な増となっているため、緊急度及び必要性を十分検討した上で事業を実施し、地方債の新規発行を抑制することで将来負担の健全性の維持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113090</xdr:rowOff>
    </xdr:from>
    <xdr:to>
      <xdr:col>81</xdr:col>
      <xdr:colOff>44450</xdr:colOff>
      <xdr:row>14</xdr:row>
      <xdr:rowOff>96762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341940"/>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45962</xdr:rowOff>
    </xdr:from>
    <xdr:to>
      <xdr:col>81</xdr:col>
      <xdr:colOff>95250</xdr:colOff>
      <xdr:row>14</xdr:row>
      <xdr:rowOff>147562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62489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29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62290</xdr:rowOff>
    </xdr:from>
    <xdr:to>
      <xdr:col>77</xdr:col>
      <xdr:colOff>95250</xdr:colOff>
      <xdr:row>13</xdr:row>
      <xdr:rowOff>163890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2617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0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32,596
31,384
8.81
11,015,907
10,717,200
290,364
6,461,278
8,189,030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選挙事務に係る時間外手当の減等により、人件費決算額は微減したが、人件費に係る経常収支比率は前年度比で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これは、経常一般財源である臨時財政対策債等が減となっていることに起因する。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依然として、類似団体平均値を下回ってはいるが、引き続き職員給与等の適正化により人件費の抑制に努める。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給食調理等業務や放課後児童教室運営業務の民間委託の増等により物件費決算額は増加し、物件費に係る経常収支比率は前年度比で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物件費に係る経常収支比率は、類似団体平均値を上回っているため、今後においても、なお一層の徹底した節減合理化や行財政改革の取り組みが必要である。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臨時福祉給付金事業の完了等により、扶助費決算額は減少したが、扶助費に係る経常収支比率は前年度比で</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ポイント増となり、類似団体平均値を上回る結果となった。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これは、経常一般財源である臨時財政対策債等が減となったことに起因する。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今後は、少子高齢化対策等による増額が見込まれるが、扶助費の性格上、安易な削減ができないため、その他の経費を削減・圧縮することにより、扶助費の増額分を捻出していくこととする。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120650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95250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95250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90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年々増加傾向にあったが、ついに類似団体平均値を上回る結果となった。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これは繰出金の増加が主な要因であり、介護保険事業特別会計の介護給付分、後期高齢者医療特別会計の医療給付費負担金分の繰出金が増加傾向になっていることが挙げられる。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今後においては、介護給付費等の抑制による歳出削減に努める。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22225</xdr:rowOff>
    </xdr:from>
    <xdr:to>
      <xdr:col>82</xdr:col>
      <xdr:colOff>107950</xdr:colOff>
      <xdr:row>57</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94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22225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136525</xdr:rowOff>
    </xdr:from>
    <xdr:to>
      <xdr:col>73</xdr:col>
      <xdr:colOff>180975</xdr:colOff>
      <xdr:row>57</xdr:row>
      <xdr:rowOff>3175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37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56</xdr:row>
      <xdr:rowOff>136525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424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142875</xdr:rowOff>
    </xdr:from>
    <xdr:to>
      <xdr:col>78</xdr:col>
      <xdr:colOff>120650</xdr:colOff>
      <xdr:row>57</xdr:row>
      <xdr:rowOff>73025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85725</xdr:rowOff>
    </xdr:from>
    <xdr:to>
      <xdr:col>69</xdr:col>
      <xdr:colOff>142875</xdr:colOff>
      <xdr:row>57</xdr:row>
      <xdr:rowOff>15875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26052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161925</xdr:rowOff>
    </xdr:from>
    <xdr:to>
      <xdr:col>65</xdr:col>
      <xdr:colOff>53975</xdr:colOff>
      <xdr:row>56</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102252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ごみ処理を一部事務組合で行っていないことにより、それらに係る負担金などが類似団体と比較して少ないことから、依然として類似団体平均値を下回っているが、平成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年度から駿東伊豆消防組合への負担金が発生したことにより大幅な増となった。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今後においては、さらなる見直しなどにより歳出削減に努める。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75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36</xdr:row>
      <xdr:rowOff>21844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4258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113284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元利償還金が多額となっていた一般廃棄物処理事業債や防災対策事業債等の償還終了により、公債費決算額は減少し、公債費に係る経常収支比率は前年度比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下回っているが、今後においては、公債費が増加傾向で推移していくことが見込まれるため、中期財政計画に基づき、緊急度及び必要性を十分検討した上で事業を実施し、将来負担となる公債費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73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03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類似団体平均値を上回る費目が増えたが、依然として公債費以外に係る経常収支比率は、類似団体平均を下回っている。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今後においても、行財政改革の取り組みを通じて、なお一層の経費節減に努める。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069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069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840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53848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2163</xdr:rowOff>
    </xdr:from>
    <xdr:to>
      <xdr:col>29</xdr:col>
      <xdr:colOff>127000</xdr:colOff>
      <xdr:row>18</xdr:row>
      <xdr:rowOff>34640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35888"/>
          <a:ext cx="6477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2163</xdr:rowOff>
    </xdr:from>
    <xdr:to>
      <xdr:col>26</xdr:col>
      <xdr:colOff>50800</xdr:colOff>
      <xdr:row>18</xdr:row>
      <xdr:rowOff>54626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5888"/>
          <a:ext cx="698500" cy="5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46119</xdr:rowOff>
    </xdr:from>
    <xdr:to>
      <xdr:col>22</xdr:col>
      <xdr:colOff>114300</xdr:colOff>
      <xdr:row>18</xdr:row>
      <xdr:rowOff>54626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79844"/>
          <a:ext cx="698500" cy="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46119</xdr:rowOff>
    </xdr:from>
    <xdr:to>
      <xdr:col>18</xdr:col>
      <xdr:colOff>177800</xdr:colOff>
      <xdr:row>18</xdr:row>
      <xdr:rowOff>73747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9844"/>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155290</xdr:rowOff>
    </xdr:from>
    <xdr:to>
      <xdr:col>29</xdr:col>
      <xdr:colOff>177800</xdr:colOff>
      <xdr:row>18</xdr:row>
      <xdr:rowOff>85440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127367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122813</xdr:rowOff>
    </xdr:from>
    <xdr:to>
      <xdr:col>26</xdr:col>
      <xdr:colOff>101600</xdr:colOff>
      <xdr:row>18</xdr:row>
      <xdr:rowOff>52963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37740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3826</xdr:rowOff>
    </xdr:from>
    <xdr:to>
      <xdr:col>22</xdr:col>
      <xdr:colOff>165100</xdr:colOff>
      <xdr:row>18</xdr:row>
      <xdr:rowOff>105426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90204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166769</xdr:rowOff>
    </xdr:from>
    <xdr:to>
      <xdr:col>19</xdr:col>
      <xdr:colOff>38100</xdr:colOff>
      <xdr:row>18</xdr:row>
      <xdr:rowOff>96919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81696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22947</xdr:rowOff>
    </xdr:from>
    <xdr:to>
      <xdr:col>15</xdr:col>
      <xdr:colOff>101600</xdr:colOff>
      <xdr:row>18</xdr:row>
      <xdr:rowOff>124547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109324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38303</xdr:rowOff>
    </xdr:from>
    <xdr:to>
      <xdr:col>29</xdr:col>
      <xdr:colOff>127000</xdr:colOff>
      <xdr:row>36</xdr:row>
      <xdr:rowOff>48100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91553"/>
          <a:ext cx="6477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38303</xdr:rowOff>
    </xdr:from>
    <xdr:to>
      <xdr:col>26</xdr:col>
      <xdr:colOff>50800</xdr:colOff>
      <xdr:row>36</xdr:row>
      <xdr:rowOff>51464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91553"/>
          <a:ext cx="6985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7214</xdr:rowOff>
    </xdr:from>
    <xdr:to>
      <xdr:col>22</xdr:col>
      <xdr:colOff>114300</xdr:colOff>
      <xdr:row>36</xdr:row>
      <xdr:rowOff>51464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60464"/>
          <a:ext cx="698500" cy="4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7214</xdr:rowOff>
    </xdr:from>
    <xdr:to>
      <xdr:col>18</xdr:col>
      <xdr:colOff>177800</xdr:colOff>
      <xdr:row>36</xdr:row>
      <xdr:rowOff>121938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60464"/>
          <a:ext cx="698500" cy="11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340200</xdr:rowOff>
    </xdr:from>
    <xdr:to>
      <xdr:col>29</xdr:col>
      <xdr:colOff>177800</xdr:colOff>
      <xdr:row>36</xdr:row>
      <xdr:rowOff>98900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5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312277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2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330403</xdr:rowOff>
    </xdr:from>
    <xdr:to>
      <xdr:col>26</xdr:col>
      <xdr:colOff>101600</xdr:colOff>
      <xdr:row>36</xdr:row>
      <xdr:rowOff>89103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73880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664</xdr:rowOff>
    </xdr:from>
    <xdr:to>
      <xdr:col>22</xdr:col>
      <xdr:colOff>165100</xdr:colOff>
      <xdr:row>36</xdr:row>
      <xdr:rowOff>102264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87041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4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299314</xdr:rowOff>
    </xdr:from>
    <xdr:to>
      <xdr:col>19</xdr:col>
      <xdr:colOff>38100</xdr:colOff>
      <xdr:row>36</xdr:row>
      <xdr:rowOff>58014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42791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9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71138</xdr:rowOff>
    </xdr:from>
    <xdr:to>
      <xdr:col>15</xdr:col>
      <xdr:colOff>101600</xdr:colOff>
      <xdr:row>37</xdr:row>
      <xdr:rowOff>1288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24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157515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32,596
31,384
8.81
11,015,907
10,717,200
290,364
6,461,278
8,189,030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156910</xdr:rowOff>
    </xdr:from>
    <xdr:to>
      <xdr:col>24</xdr:col>
      <xdr:colOff>63500</xdr:colOff>
      <xdr:row>36</xdr:row>
      <xdr:rowOff>170806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29110"/>
          <a:ext cx="8382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156910</xdr:rowOff>
    </xdr:from>
    <xdr:to>
      <xdr:col>19</xdr:col>
      <xdr:colOff>177800</xdr:colOff>
      <xdr:row>37</xdr:row>
      <xdr:rowOff>2589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9110"/>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5447</xdr:rowOff>
    </xdr:from>
    <xdr:to>
      <xdr:col>15</xdr:col>
      <xdr:colOff>50800</xdr:colOff>
      <xdr:row>37</xdr:row>
      <xdr:rowOff>2589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77647"/>
          <a:ext cx="8890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5447</xdr:rowOff>
    </xdr:from>
    <xdr:to>
      <xdr:col>10</xdr:col>
      <xdr:colOff>114300</xdr:colOff>
      <xdr:row>36</xdr:row>
      <xdr:rowOff>20861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7647"/>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120006</xdr:rowOff>
    </xdr:from>
    <xdr:to>
      <xdr:col>24</xdr:col>
      <xdr:colOff>114300</xdr:colOff>
      <xdr:row>37</xdr:row>
      <xdr:rowOff>50156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98433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106110</xdr:rowOff>
    </xdr:from>
    <xdr:to>
      <xdr:col>20</xdr:col>
      <xdr:colOff>38100</xdr:colOff>
      <xdr:row>37</xdr:row>
      <xdr:rowOff>36260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27387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123239</xdr:rowOff>
    </xdr:from>
    <xdr:to>
      <xdr:col>15</xdr:col>
      <xdr:colOff>101600</xdr:colOff>
      <xdr:row>37</xdr:row>
      <xdr:rowOff>53389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44516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126097</xdr:rowOff>
    </xdr:from>
    <xdr:to>
      <xdr:col>10</xdr:col>
      <xdr:colOff>165100</xdr:colOff>
      <xdr:row>36</xdr:row>
      <xdr:rowOff>56247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72774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141511</xdr:rowOff>
    </xdr:from>
    <xdr:to>
      <xdr:col>6</xdr:col>
      <xdr:colOff>38100</xdr:colOff>
      <xdr:row>36</xdr:row>
      <xdr:rowOff>71661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62788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45196</xdr:rowOff>
    </xdr:from>
    <xdr:to>
      <xdr:col>24</xdr:col>
      <xdr:colOff>63500</xdr:colOff>
      <xdr:row>58</xdr:row>
      <xdr:rowOff>52117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89296"/>
          <a:ext cx="8382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52117</xdr:rowOff>
    </xdr:from>
    <xdr:to>
      <xdr:col>19</xdr:col>
      <xdr:colOff>177800</xdr:colOff>
      <xdr:row>58</xdr:row>
      <xdr:rowOff>58541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96217"/>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58541</xdr:rowOff>
    </xdr:from>
    <xdr:to>
      <xdr:col>15</xdr:col>
      <xdr:colOff>50800</xdr:colOff>
      <xdr:row>58</xdr:row>
      <xdr:rowOff>63667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2641"/>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63667</xdr:rowOff>
    </xdr:from>
    <xdr:to>
      <xdr:col>10</xdr:col>
      <xdr:colOff>114300</xdr:colOff>
      <xdr:row>58</xdr:row>
      <xdr:rowOff>70545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7767"/>
          <a:ext cx="8890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165846</xdr:rowOff>
    </xdr:from>
    <xdr:to>
      <xdr:col>24</xdr:col>
      <xdr:colOff>114300</xdr:colOff>
      <xdr:row>58</xdr:row>
      <xdr:rowOff>95996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125223</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1317</xdr:rowOff>
    </xdr:from>
    <xdr:to>
      <xdr:col>20</xdr:col>
      <xdr:colOff>38100</xdr:colOff>
      <xdr:row>58</xdr:row>
      <xdr:rowOff>102917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119444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2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7741</xdr:rowOff>
    </xdr:from>
    <xdr:to>
      <xdr:col>15</xdr:col>
      <xdr:colOff>101600</xdr:colOff>
      <xdr:row>58</xdr:row>
      <xdr:rowOff>109341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125868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12867</xdr:rowOff>
    </xdr:from>
    <xdr:to>
      <xdr:col>10</xdr:col>
      <xdr:colOff>165100</xdr:colOff>
      <xdr:row>58</xdr:row>
      <xdr:rowOff>114467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130994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3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19745</xdr:rowOff>
    </xdr:from>
    <xdr:to>
      <xdr:col>6</xdr:col>
      <xdr:colOff>38100</xdr:colOff>
      <xdr:row>58</xdr:row>
      <xdr:rowOff>121345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137872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13666</xdr:rowOff>
    </xdr:from>
    <xdr:to>
      <xdr:col>24</xdr:col>
      <xdr:colOff>63500</xdr:colOff>
      <xdr:row>78</xdr:row>
      <xdr:rowOff>31572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86766"/>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13666</xdr:rowOff>
    </xdr:from>
    <xdr:to>
      <xdr:col>19</xdr:col>
      <xdr:colOff>177800</xdr:colOff>
      <xdr:row>78</xdr:row>
      <xdr:rowOff>34010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86766"/>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34010</xdr:rowOff>
    </xdr:from>
    <xdr:to>
      <xdr:col>15</xdr:col>
      <xdr:colOff>50800</xdr:colOff>
      <xdr:row>78</xdr:row>
      <xdr:rowOff>34010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07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34010</xdr:rowOff>
    </xdr:from>
    <xdr:to>
      <xdr:col>10</xdr:col>
      <xdr:colOff>114300</xdr:colOff>
      <xdr:row>78</xdr:row>
      <xdr:rowOff>71273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07110"/>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152222</xdr:rowOff>
    </xdr:from>
    <xdr:to>
      <xdr:col>24</xdr:col>
      <xdr:colOff>114300</xdr:colOff>
      <xdr:row>78</xdr:row>
      <xdr:rowOff>82372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130649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3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134316</xdr:rowOff>
    </xdr:from>
    <xdr:to>
      <xdr:col>20</xdr:col>
      <xdr:colOff>38100</xdr:colOff>
      <xdr:row>78</xdr:row>
      <xdr:rowOff>64466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55593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154660</xdr:rowOff>
    </xdr:from>
    <xdr:to>
      <xdr:col>15</xdr:col>
      <xdr:colOff>101600</xdr:colOff>
      <xdr:row>78</xdr:row>
      <xdr:rowOff>84810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75937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154660</xdr:rowOff>
    </xdr:from>
    <xdr:to>
      <xdr:col>10</xdr:col>
      <xdr:colOff>165100</xdr:colOff>
      <xdr:row>78</xdr:row>
      <xdr:rowOff>84810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75937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20473</xdr:rowOff>
    </xdr:from>
    <xdr:to>
      <xdr:col>6</xdr:col>
      <xdr:colOff>38100</xdr:colOff>
      <xdr:row>78</xdr:row>
      <xdr:rowOff>122073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113200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77882</xdr:rowOff>
    </xdr:from>
    <xdr:to>
      <xdr:col>24</xdr:col>
      <xdr:colOff>63500</xdr:colOff>
      <xdr:row>97</xdr:row>
      <xdr:rowOff>84189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08532"/>
          <a:ext cx="8382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77882</xdr:rowOff>
    </xdr:from>
    <xdr:to>
      <xdr:col>19</xdr:col>
      <xdr:colOff>177800</xdr:colOff>
      <xdr:row>97</xdr:row>
      <xdr:rowOff>119087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08532"/>
          <a:ext cx="889000" cy="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119087</xdr:rowOff>
    </xdr:from>
    <xdr:to>
      <xdr:col>15</xdr:col>
      <xdr:colOff>50800</xdr:colOff>
      <xdr:row>98</xdr:row>
      <xdr:rowOff>21304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49737"/>
          <a:ext cx="889000" cy="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21304</xdr:rowOff>
    </xdr:from>
    <xdr:to>
      <xdr:col>10</xdr:col>
      <xdr:colOff>114300</xdr:colOff>
      <xdr:row>98</xdr:row>
      <xdr:rowOff>62948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23404"/>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33389</xdr:rowOff>
    </xdr:from>
    <xdr:to>
      <xdr:col>24</xdr:col>
      <xdr:colOff>114300</xdr:colOff>
      <xdr:row>97</xdr:row>
      <xdr:rowOff>134989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11816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27082</xdr:rowOff>
    </xdr:from>
    <xdr:to>
      <xdr:col>20</xdr:col>
      <xdr:colOff>38100</xdr:colOff>
      <xdr:row>97</xdr:row>
      <xdr:rowOff>128682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119809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68287</xdr:rowOff>
    </xdr:from>
    <xdr:to>
      <xdr:col>15</xdr:col>
      <xdr:colOff>101600</xdr:colOff>
      <xdr:row>97</xdr:row>
      <xdr:rowOff>169887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161014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141954</xdr:rowOff>
    </xdr:from>
    <xdr:to>
      <xdr:col>10</xdr:col>
      <xdr:colOff>165100</xdr:colOff>
      <xdr:row>98</xdr:row>
      <xdr:rowOff>72104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63231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6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12148</xdr:rowOff>
    </xdr:from>
    <xdr:to>
      <xdr:col>6</xdr:col>
      <xdr:colOff>38100</xdr:colOff>
      <xdr:row>98</xdr:row>
      <xdr:rowOff>113748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104875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xdr:rowOff>
    </xdr:from>
    <xdr:to>
      <xdr:col>55</xdr:col>
      <xdr:colOff>0</xdr:colOff>
      <xdr:row>38</xdr:row>
      <xdr:rowOff>8113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1521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8113</xdr:rowOff>
    </xdr:from>
    <xdr:to>
      <xdr:col>50</xdr:col>
      <xdr:colOff>114300</xdr:colOff>
      <xdr:row>38</xdr:row>
      <xdr:rowOff>10367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23213"/>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10367</xdr:rowOff>
    </xdr:from>
    <xdr:to>
      <xdr:col>45</xdr:col>
      <xdr:colOff>177800</xdr:colOff>
      <xdr:row>38</xdr:row>
      <xdr:rowOff>132417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25467"/>
          <a:ext cx="889000" cy="1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132417</xdr:rowOff>
    </xdr:from>
    <xdr:to>
      <xdr:col>41</xdr:col>
      <xdr:colOff>50800</xdr:colOff>
      <xdr:row>38</xdr:row>
      <xdr:rowOff>149737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47517"/>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120762</xdr:rowOff>
    </xdr:from>
    <xdr:to>
      <xdr:col>55</xdr:col>
      <xdr:colOff>50800</xdr:colOff>
      <xdr:row>38</xdr:row>
      <xdr:rowOff>50912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99189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128763</xdr:rowOff>
    </xdr:from>
    <xdr:to>
      <xdr:col>50</xdr:col>
      <xdr:colOff>165100</xdr:colOff>
      <xdr:row>38</xdr:row>
      <xdr:rowOff>58913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50040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131017</xdr:rowOff>
    </xdr:from>
    <xdr:to>
      <xdr:col>46</xdr:col>
      <xdr:colOff>38100</xdr:colOff>
      <xdr:row>38</xdr:row>
      <xdr:rowOff>61167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52294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81617</xdr:rowOff>
    </xdr:from>
    <xdr:to>
      <xdr:col>41</xdr:col>
      <xdr:colOff>101600</xdr:colOff>
      <xdr:row>39</xdr:row>
      <xdr:rowOff>11767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2894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98937</xdr:rowOff>
    </xdr:from>
    <xdr:to>
      <xdr:col>36</xdr:col>
      <xdr:colOff>165100</xdr:colOff>
      <xdr:row>39</xdr:row>
      <xdr:rowOff>29087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20214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133566</xdr:rowOff>
    </xdr:from>
    <xdr:to>
      <xdr:col>55</xdr:col>
      <xdr:colOff>0</xdr:colOff>
      <xdr:row>57</xdr:row>
      <xdr:rowOff>23914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34766"/>
          <a:ext cx="8382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23914</xdr:rowOff>
    </xdr:from>
    <xdr:to>
      <xdr:col>50</xdr:col>
      <xdr:colOff>114300</xdr:colOff>
      <xdr:row>57</xdr:row>
      <xdr:rowOff>125854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96564"/>
          <a:ext cx="889000" cy="10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125854</xdr:rowOff>
    </xdr:from>
    <xdr:to>
      <xdr:col>45</xdr:col>
      <xdr:colOff>177800</xdr:colOff>
      <xdr:row>57</xdr:row>
      <xdr:rowOff>139441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98504"/>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54074</xdr:rowOff>
    </xdr:from>
    <xdr:to>
      <xdr:col>41</xdr:col>
      <xdr:colOff>50800</xdr:colOff>
      <xdr:row>57</xdr:row>
      <xdr:rowOff>139441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26724"/>
          <a:ext cx="889000" cy="8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82766</xdr:rowOff>
    </xdr:from>
    <xdr:to>
      <xdr:col>55</xdr:col>
      <xdr:colOff>50800</xdr:colOff>
      <xdr:row>57</xdr:row>
      <xdr:rowOff>12916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105643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144564</xdr:rowOff>
    </xdr:from>
    <xdr:to>
      <xdr:col>50</xdr:col>
      <xdr:colOff>165100</xdr:colOff>
      <xdr:row>57</xdr:row>
      <xdr:rowOff>74714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65841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75054</xdr:rowOff>
    </xdr:from>
    <xdr:to>
      <xdr:col>46</xdr:col>
      <xdr:colOff>38100</xdr:colOff>
      <xdr:row>58</xdr:row>
      <xdr:rowOff>5204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167781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88641</xdr:rowOff>
    </xdr:from>
    <xdr:to>
      <xdr:col>41</xdr:col>
      <xdr:colOff>101600</xdr:colOff>
      <xdr:row>58</xdr:row>
      <xdr:rowOff>18791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9918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3274</xdr:rowOff>
    </xdr:from>
    <xdr:to>
      <xdr:col>36</xdr:col>
      <xdr:colOff>165100</xdr:colOff>
      <xdr:row>57</xdr:row>
      <xdr:rowOff>104874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96001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27479</xdr:rowOff>
    </xdr:from>
    <xdr:to>
      <xdr:col>55</xdr:col>
      <xdr:colOff>0</xdr:colOff>
      <xdr:row>79</xdr:row>
      <xdr:rowOff>36830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72029"/>
          <a:ext cx="8382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36830</xdr:rowOff>
    </xdr:from>
    <xdr:to>
      <xdr:col>50</xdr:col>
      <xdr:colOff>114300</xdr:colOff>
      <xdr:row>79</xdr:row>
      <xdr:rowOff>84434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81380"/>
          <a:ext cx="889000" cy="4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42588</xdr:rowOff>
    </xdr:from>
    <xdr:to>
      <xdr:col>45</xdr:col>
      <xdr:colOff>177800</xdr:colOff>
      <xdr:row>79</xdr:row>
      <xdr:rowOff>84434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87138"/>
          <a:ext cx="889000" cy="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19152</xdr:rowOff>
    </xdr:from>
    <xdr:to>
      <xdr:col>41</xdr:col>
      <xdr:colOff>50800</xdr:colOff>
      <xdr:row>79</xdr:row>
      <xdr:rowOff>42588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63702"/>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148129</xdr:rowOff>
    </xdr:from>
    <xdr:to>
      <xdr:col>55</xdr:col>
      <xdr:colOff>50800</xdr:colOff>
      <xdr:row>79</xdr:row>
      <xdr:rowOff>78279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63056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157480</xdr:rowOff>
    </xdr:from>
    <xdr:to>
      <xdr:col>50</xdr:col>
      <xdr:colOff>165100</xdr:colOff>
      <xdr:row>79</xdr:row>
      <xdr:rowOff>87630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78757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33634</xdr:rowOff>
    </xdr:from>
    <xdr:to>
      <xdr:col>46</xdr:col>
      <xdr:colOff>38100</xdr:colOff>
      <xdr:row>79</xdr:row>
      <xdr:rowOff>135234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126361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7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163238</xdr:rowOff>
    </xdr:from>
    <xdr:to>
      <xdr:col>41</xdr:col>
      <xdr:colOff>101600</xdr:colOff>
      <xdr:row>79</xdr:row>
      <xdr:rowOff>93388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84515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2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139802</xdr:rowOff>
    </xdr:from>
    <xdr:to>
      <xdr:col>36</xdr:col>
      <xdr:colOff>165100</xdr:colOff>
      <xdr:row>79</xdr:row>
      <xdr:rowOff>69952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61079</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27966</xdr:rowOff>
    </xdr:from>
    <xdr:to>
      <xdr:col>55</xdr:col>
      <xdr:colOff>0</xdr:colOff>
      <xdr:row>97</xdr:row>
      <xdr:rowOff>36601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58616"/>
          <a:ext cx="8382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27966</xdr:rowOff>
    </xdr:from>
    <xdr:to>
      <xdr:col>50</xdr:col>
      <xdr:colOff>114300</xdr:colOff>
      <xdr:row>97</xdr:row>
      <xdr:rowOff>59182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58616"/>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59182</xdr:rowOff>
    </xdr:from>
    <xdr:to>
      <xdr:col>45</xdr:col>
      <xdr:colOff>177800</xdr:colOff>
      <xdr:row>98</xdr:row>
      <xdr:rowOff>24575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89832"/>
          <a:ext cx="889000" cy="1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106324</xdr:rowOff>
    </xdr:from>
    <xdr:to>
      <xdr:col>41</xdr:col>
      <xdr:colOff>50800</xdr:colOff>
      <xdr:row>98</xdr:row>
      <xdr:rowOff>24575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36974"/>
          <a:ext cx="889000" cy="8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157251</xdr:rowOff>
    </xdr:from>
    <xdr:to>
      <xdr:col>55</xdr:col>
      <xdr:colOff>50800</xdr:colOff>
      <xdr:row>97</xdr:row>
      <xdr:rowOff>87401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8678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148616</xdr:rowOff>
    </xdr:from>
    <xdr:to>
      <xdr:col>50</xdr:col>
      <xdr:colOff>165100</xdr:colOff>
      <xdr:row>97</xdr:row>
      <xdr:rowOff>78766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95293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8382</xdr:rowOff>
    </xdr:from>
    <xdr:to>
      <xdr:col>46</xdr:col>
      <xdr:colOff>38100</xdr:colOff>
      <xdr:row>97</xdr:row>
      <xdr:rowOff>109982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126509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145225</xdr:rowOff>
    </xdr:from>
    <xdr:to>
      <xdr:col>41</xdr:col>
      <xdr:colOff>101600</xdr:colOff>
      <xdr:row>98</xdr:row>
      <xdr:rowOff>75375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66502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55524</xdr:rowOff>
    </xdr:from>
    <xdr:to>
      <xdr:col>36</xdr:col>
      <xdr:colOff>165100</xdr:colOff>
      <xdr:row>97</xdr:row>
      <xdr:rowOff>157124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148251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53327</xdr:rowOff>
    </xdr:from>
    <xdr:to>
      <xdr:col>85</xdr:col>
      <xdr:colOff>127000</xdr:colOff>
      <xdr:row>77</xdr:row>
      <xdr:rowOff>70980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54977"/>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53327</xdr:rowOff>
    </xdr:from>
    <xdr:to>
      <xdr:col>81</xdr:col>
      <xdr:colOff>50800</xdr:colOff>
      <xdr:row>77</xdr:row>
      <xdr:rowOff>64897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54977"/>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64897</xdr:rowOff>
    </xdr:from>
    <xdr:to>
      <xdr:col>76</xdr:col>
      <xdr:colOff>114300</xdr:colOff>
      <xdr:row>77</xdr:row>
      <xdr:rowOff>65736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6654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54547</xdr:rowOff>
    </xdr:from>
    <xdr:to>
      <xdr:col>71</xdr:col>
      <xdr:colOff>177800</xdr:colOff>
      <xdr:row>77</xdr:row>
      <xdr:rowOff>65736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56197"/>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20180</xdr:rowOff>
    </xdr:from>
    <xdr:to>
      <xdr:col>85</xdr:col>
      <xdr:colOff>177800</xdr:colOff>
      <xdr:row>77</xdr:row>
      <xdr:rowOff>121780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170057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2527</xdr:rowOff>
    </xdr:from>
    <xdr:to>
      <xdr:col>81</xdr:col>
      <xdr:colOff>101600</xdr:colOff>
      <xdr:row>77</xdr:row>
      <xdr:rowOff>104127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95254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14097</xdr:rowOff>
    </xdr:from>
    <xdr:to>
      <xdr:col>76</xdr:col>
      <xdr:colOff>165100</xdr:colOff>
      <xdr:row>77</xdr:row>
      <xdr:rowOff>115697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106824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14936</xdr:rowOff>
    </xdr:from>
    <xdr:to>
      <xdr:col>72</xdr:col>
      <xdr:colOff>38100</xdr:colOff>
      <xdr:row>77</xdr:row>
      <xdr:rowOff>116536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107663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3747</xdr:rowOff>
    </xdr:from>
    <xdr:to>
      <xdr:col>67</xdr:col>
      <xdr:colOff>101600</xdr:colOff>
      <xdr:row>77</xdr:row>
      <xdr:rowOff>105347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96474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34094</xdr:rowOff>
    </xdr:from>
    <xdr:to>
      <xdr:col>85</xdr:col>
      <xdr:colOff>127000</xdr:colOff>
      <xdr:row>99</xdr:row>
      <xdr:rowOff>38750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7007644"/>
          <a:ext cx="8382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21737</xdr:rowOff>
    </xdr:from>
    <xdr:to>
      <xdr:col>81</xdr:col>
      <xdr:colOff>50800</xdr:colOff>
      <xdr:row>99</xdr:row>
      <xdr:rowOff>38750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995287"/>
          <a:ext cx="889000" cy="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21737</xdr:rowOff>
    </xdr:from>
    <xdr:to>
      <xdr:col>76</xdr:col>
      <xdr:colOff>114300</xdr:colOff>
      <xdr:row>99</xdr:row>
      <xdr:rowOff>28349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95287"/>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28349</xdr:rowOff>
    </xdr:from>
    <xdr:to>
      <xdr:col>71</xdr:col>
      <xdr:colOff>177800</xdr:colOff>
      <xdr:row>99</xdr:row>
      <xdr:rowOff>31169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1899"/>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154744</xdr:rowOff>
    </xdr:from>
    <xdr:to>
      <xdr:col>85</xdr:col>
      <xdr:colOff>177800</xdr:colOff>
      <xdr:row>99</xdr:row>
      <xdr:rowOff>84894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159400</xdr:rowOff>
    </xdr:from>
    <xdr:to>
      <xdr:col>81</xdr:col>
      <xdr:colOff>101600</xdr:colOff>
      <xdr:row>99</xdr:row>
      <xdr:rowOff>89550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80677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142387</xdr:rowOff>
    </xdr:from>
    <xdr:to>
      <xdr:col>76</xdr:col>
      <xdr:colOff>165100</xdr:colOff>
      <xdr:row>99</xdr:row>
      <xdr:rowOff>72537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63664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70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148999</xdr:rowOff>
    </xdr:from>
    <xdr:to>
      <xdr:col>72</xdr:col>
      <xdr:colOff>38100</xdr:colOff>
      <xdr:row>99</xdr:row>
      <xdr:rowOff>79149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70276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151819</xdr:rowOff>
    </xdr:from>
    <xdr:to>
      <xdr:col>67</xdr:col>
      <xdr:colOff>101600</xdr:colOff>
      <xdr:row>99</xdr:row>
      <xdr:rowOff>81969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73096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4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137231</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233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137231</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5233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86431</xdr:rowOff>
    </xdr:from>
    <xdr:to>
      <xdr:col>102</xdr:col>
      <xdr:colOff>165100</xdr:colOff>
      <xdr:row>39</xdr:row>
      <xdr:rowOff>16581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7708</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76743</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20843"/>
          <a:ext cx="8890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76743</xdr:rowOff>
    </xdr:from>
    <xdr:to>
      <xdr:col>107</xdr:col>
      <xdr:colOff>50800</xdr:colOff>
      <xdr:row>58</xdr:row>
      <xdr:rowOff>97455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20843"/>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97455</xdr:rowOff>
    </xdr:from>
    <xdr:to>
      <xdr:col>102</xdr:col>
      <xdr:colOff>114300</xdr:colOff>
      <xdr:row>58</xdr:row>
      <xdr:rowOff>97592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4155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25943</xdr:rowOff>
    </xdr:from>
    <xdr:to>
      <xdr:col>107</xdr:col>
      <xdr:colOff>101600</xdr:colOff>
      <xdr:row>58</xdr:row>
      <xdr:rowOff>127543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118670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46655</xdr:rowOff>
    </xdr:from>
    <xdr:to>
      <xdr:col>102</xdr:col>
      <xdr:colOff>165100</xdr:colOff>
      <xdr:row>58</xdr:row>
      <xdr:rowOff>148255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139382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08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46792</xdr:rowOff>
    </xdr:from>
    <xdr:to>
      <xdr:col>98</xdr:col>
      <xdr:colOff>38100</xdr:colOff>
      <xdr:row>58</xdr:row>
      <xdr:rowOff>148392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139519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08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18901</xdr:rowOff>
    </xdr:from>
    <xdr:to>
      <xdr:col>116</xdr:col>
      <xdr:colOff>63500</xdr:colOff>
      <xdr:row>75</xdr:row>
      <xdr:rowOff>65013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77651"/>
          <a:ext cx="8382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65013</xdr:rowOff>
    </xdr:from>
    <xdr:to>
      <xdr:col>111</xdr:col>
      <xdr:colOff>177800</xdr:colOff>
      <xdr:row>75</xdr:row>
      <xdr:rowOff>71153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23763"/>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26380</xdr:rowOff>
    </xdr:from>
    <xdr:to>
      <xdr:col>107</xdr:col>
      <xdr:colOff>50800</xdr:colOff>
      <xdr:row>75</xdr:row>
      <xdr:rowOff>71153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85130"/>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26380</xdr:rowOff>
    </xdr:from>
    <xdr:to>
      <xdr:col>102</xdr:col>
      <xdr:colOff>114300</xdr:colOff>
      <xdr:row>76</xdr:row>
      <xdr:rowOff>104267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85130"/>
          <a:ext cx="889000" cy="24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139551</xdr:rowOff>
    </xdr:from>
    <xdr:to>
      <xdr:col>116</xdr:col>
      <xdr:colOff>114300</xdr:colOff>
      <xdr:row>75</xdr:row>
      <xdr:rowOff>69701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162428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14213</xdr:rowOff>
    </xdr:from>
    <xdr:to>
      <xdr:col>112</xdr:col>
      <xdr:colOff>38100</xdr:colOff>
      <xdr:row>75</xdr:row>
      <xdr:rowOff>115813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20353</xdr:rowOff>
    </xdr:from>
    <xdr:to>
      <xdr:col>107</xdr:col>
      <xdr:colOff>101600</xdr:colOff>
      <xdr:row>75</xdr:row>
      <xdr:rowOff>121953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113079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147030</xdr:rowOff>
    </xdr:from>
    <xdr:to>
      <xdr:col>102</xdr:col>
      <xdr:colOff>165100</xdr:colOff>
      <xdr:row>75</xdr:row>
      <xdr:rowOff>77180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93707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53467</xdr:rowOff>
    </xdr:from>
    <xdr:to>
      <xdr:col>98</xdr:col>
      <xdr:colOff>38100</xdr:colOff>
      <xdr:row>76</xdr:row>
      <xdr:rowOff>155067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146194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人口については、平成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年度を最大値として、緩やかな減少傾向にあり、本年度については、微減となった中で、物件費、普通建設事業費、繰出金は、類似団体平均値を上回っている。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特に、物件費については、類似団体平均値との差が大きいが、これは、ごみ処理施設を持たないことによる他市町清掃プラントの使用料及び収集運搬業務委託料が多額であることが要因である。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また、普通建設事業費の増については、柿田川周辺地区都市再生整備計画事業による影響が大きい。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値を上回る結果となった繰出金については、介護保険事業特別会計の介護給付分及び後期高齢者医療特別会計の医療給付費負担金分の繰出金が増加傾向になっていることが主な要因である。今後においては、介護給付費等の抑制による歳出削減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32,596
31,384
8.81
11,015,907
10,717,200
290,364
6,461,278
8,189,030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39878</xdr:rowOff>
    </xdr:from>
    <xdr:to>
      <xdr:col>24</xdr:col>
      <xdr:colOff>63500</xdr:colOff>
      <xdr:row>36</xdr:row>
      <xdr:rowOff>54737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2078"/>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38735</xdr:rowOff>
    </xdr:from>
    <xdr:to>
      <xdr:col>19</xdr:col>
      <xdr:colOff>177800</xdr:colOff>
      <xdr:row>36</xdr:row>
      <xdr:rowOff>39878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09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62738</xdr:rowOff>
    </xdr:from>
    <xdr:to>
      <xdr:col>15</xdr:col>
      <xdr:colOff>50800</xdr:colOff>
      <xdr:row>36</xdr:row>
      <xdr:rowOff>38735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3488"/>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161417</xdr:rowOff>
    </xdr:from>
    <xdr:to>
      <xdr:col>10</xdr:col>
      <xdr:colOff>114300</xdr:colOff>
      <xdr:row>35</xdr:row>
      <xdr:rowOff>62738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071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xdr:rowOff>
    </xdr:from>
    <xdr:to>
      <xdr:col>24</xdr:col>
      <xdr:colOff>114300</xdr:colOff>
      <xdr:row>36</xdr:row>
      <xdr:rowOff>105537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153814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160528</xdr:rowOff>
    </xdr:from>
    <xdr:to>
      <xdr:col>20</xdr:col>
      <xdr:colOff>38100</xdr:colOff>
      <xdr:row>36</xdr:row>
      <xdr:rowOff>90678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81805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159385</xdr:rowOff>
    </xdr:from>
    <xdr:to>
      <xdr:col>15</xdr:col>
      <xdr:colOff>101600</xdr:colOff>
      <xdr:row>36</xdr:row>
      <xdr:rowOff>89535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80662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11938</xdr:rowOff>
    </xdr:from>
    <xdr:to>
      <xdr:col>10</xdr:col>
      <xdr:colOff>165100</xdr:colOff>
      <xdr:row>35</xdr:row>
      <xdr:rowOff>113538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104665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110617</xdr:rowOff>
    </xdr:from>
    <xdr:to>
      <xdr:col>6</xdr:col>
      <xdr:colOff>38100</xdr:colOff>
      <xdr:row>35</xdr:row>
      <xdr:rowOff>40767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31894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161510</xdr:rowOff>
    </xdr:from>
    <xdr:to>
      <xdr:col>24</xdr:col>
      <xdr:colOff>63500</xdr:colOff>
      <xdr:row>58</xdr:row>
      <xdr:rowOff>167057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105610"/>
          <a:ext cx="8382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154984</xdr:rowOff>
    </xdr:from>
    <xdr:to>
      <xdr:col>19</xdr:col>
      <xdr:colOff>177800</xdr:colOff>
      <xdr:row>58</xdr:row>
      <xdr:rowOff>167057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99084"/>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154984</xdr:rowOff>
    </xdr:from>
    <xdr:to>
      <xdr:col>15</xdr:col>
      <xdr:colOff>50800</xdr:colOff>
      <xdr:row>58</xdr:row>
      <xdr:rowOff>158559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99084"/>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158559</xdr:rowOff>
    </xdr:from>
    <xdr:to>
      <xdr:col>10</xdr:col>
      <xdr:colOff>114300</xdr:colOff>
      <xdr:row>58</xdr:row>
      <xdr:rowOff>166473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2659"/>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110710</xdr:rowOff>
    </xdr:from>
    <xdr:to>
      <xdr:col>24</xdr:col>
      <xdr:colOff>114300</xdr:colOff>
      <xdr:row>59</xdr:row>
      <xdr:rowOff>40860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116257</xdr:rowOff>
    </xdr:from>
    <xdr:to>
      <xdr:col>20</xdr:col>
      <xdr:colOff>38100</xdr:colOff>
      <xdr:row>59</xdr:row>
      <xdr:rowOff>46407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37534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104184</xdr:rowOff>
    </xdr:from>
    <xdr:to>
      <xdr:col>15</xdr:col>
      <xdr:colOff>101600</xdr:colOff>
      <xdr:row>59</xdr:row>
      <xdr:rowOff>34334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25461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107759</xdr:rowOff>
    </xdr:from>
    <xdr:to>
      <xdr:col>10</xdr:col>
      <xdr:colOff>165100</xdr:colOff>
      <xdr:row>59</xdr:row>
      <xdr:rowOff>37909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29036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115673</xdr:rowOff>
    </xdr:from>
    <xdr:to>
      <xdr:col>6</xdr:col>
      <xdr:colOff>38100</xdr:colOff>
      <xdr:row>59</xdr:row>
      <xdr:rowOff>45823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36950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86088</xdr:rowOff>
    </xdr:from>
    <xdr:to>
      <xdr:col>24</xdr:col>
      <xdr:colOff>63500</xdr:colOff>
      <xdr:row>78</xdr:row>
      <xdr:rowOff>94176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59188"/>
          <a:ext cx="8382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39813</xdr:rowOff>
    </xdr:from>
    <xdr:to>
      <xdr:col>19</xdr:col>
      <xdr:colOff>177800</xdr:colOff>
      <xdr:row>78</xdr:row>
      <xdr:rowOff>94176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12913"/>
          <a:ext cx="889000" cy="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39813</xdr:rowOff>
    </xdr:from>
    <xdr:to>
      <xdr:col>15</xdr:col>
      <xdr:colOff>50800</xdr:colOff>
      <xdr:row>79</xdr:row>
      <xdr:rowOff>6296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2913"/>
          <a:ext cx="889000" cy="1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6296</xdr:rowOff>
    </xdr:from>
    <xdr:to>
      <xdr:col>10</xdr:col>
      <xdr:colOff>114300</xdr:colOff>
      <xdr:row>79</xdr:row>
      <xdr:rowOff>52701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50846"/>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35288</xdr:rowOff>
    </xdr:from>
    <xdr:to>
      <xdr:col>24</xdr:col>
      <xdr:colOff>114300</xdr:colOff>
      <xdr:row>78</xdr:row>
      <xdr:rowOff>136888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13715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43376</xdr:rowOff>
    </xdr:from>
    <xdr:to>
      <xdr:col>20</xdr:col>
      <xdr:colOff>38100</xdr:colOff>
      <xdr:row>78</xdr:row>
      <xdr:rowOff>144976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136103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0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160463</xdr:rowOff>
    </xdr:from>
    <xdr:to>
      <xdr:col>15</xdr:col>
      <xdr:colOff>101600</xdr:colOff>
      <xdr:row>78</xdr:row>
      <xdr:rowOff>90613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81740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126946</xdr:rowOff>
    </xdr:from>
    <xdr:to>
      <xdr:col>10</xdr:col>
      <xdr:colOff>165100</xdr:colOff>
      <xdr:row>79</xdr:row>
      <xdr:rowOff>57096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0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48223</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1901</xdr:rowOff>
    </xdr:from>
    <xdr:to>
      <xdr:col>6</xdr:col>
      <xdr:colOff>38100</xdr:colOff>
      <xdr:row>79</xdr:row>
      <xdr:rowOff>103501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94628</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17579</xdr:rowOff>
    </xdr:from>
    <xdr:to>
      <xdr:col>24</xdr:col>
      <xdr:colOff>63500</xdr:colOff>
      <xdr:row>99</xdr:row>
      <xdr:rowOff>20991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91129"/>
          <a:ext cx="8382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18264</xdr:rowOff>
    </xdr:from>
    <xdr:to>
      <xdr:col>19</xdr:col>
      <xdr:colOff>177800</xdr:colOff>
      <xdr:row>99</xdr:row>
      <xdr:rowOff>20991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91814"/>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18264</xdr:rowOff>
    </xdr:from>
    <xdr:to>
      <xdr:col>15</xdr:col>
      <xdr:colOff>50800</xdr:colOff>
      <xdr:row>99</xdr:row>
      <xdr:rowOff>24730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9181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24730</xdr:rowOff>
    </xdr:from>
    <xdr:to>
      <xdr:col>10</xdr:col>
      <xdr:colOff>114300</xdr:colOff>
      <xdr:row>99</xdr:row>
      <xdr:rowOff>30789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9828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138229</xdr:rowOff>
    </xdr:from>
    <xdr:to>
      <xdr:col>24</xdr:col>
      <xdr:colOff>114300</xdr:colOff>
      <xdr:row>99</xdr:row>
      <xdr:rowOff>68379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116656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141641</xdr:rowOff>
    </xdr:from>
    <xdr:to>
      <xdr:col>20</xdr:col>
      <xdr:colOff>38100</xdr:colOff>
      <xdr:row>99</xdr:row>
      <xdr:rowOff>71791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62918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3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138914</xdr:rowOff>
    </xdr:from>
    <xdr:to>
      <xdr:col>15</xdr:col>
      <xdr:colOff>101600</xdr:colOff>
      <xdr:row>99</xdr:row>
      <xdr:rowOff>69064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60191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145380</xdr:rowOff>
    </xdr:from>
    <xdr:to>
      <xdr:col>10</xdr:col>
      <xdr:colOff>165100</xdr:colOff>
      <xdr:row>99</xdr:row>
      <xdr:rowOff>75530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66657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151439</xdr:rowOff>
    </xdr:from>
    <xdr:to>
      <xdr:col>6</xdr:col>
      <xdr:colOff>38100</xdr:colOff>
      <xdr:row>99</xdr:row>
      <xdr:rowOff>81589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72716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141605</xdr:rowOff>
    </xdr:from>
    <xdr:to>
      <xdr:col>55</xdr:col>
      <xdr:colOff>0</xdr:colOff>
      <xdr:row>38</xdr:row>
      <xdr:rowOff>162560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567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157226</xdr:rowOff>
    </xdr:from>
    <xdr:to>
      <xdr:col>50</xdr:col>
      <xdr:colOff>114300</xdr:colOff>
      <xdr:row>38</xdr:row>
      <xdr:rowOff>162560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157976"/>
          <a:ext cx="889000" cy="5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157226</xdr:rowOff>
    </xdr:from>
    <xdr:to>
      <xdr:col>45</xdr:col>
      <xdr:colOff>177800</xdr:colOff>
      <xdr:row>36</xdr:row>
      <xdr:rowOff>160274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157976"/>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156845</xdr:rowOff>
    </xdr:from>
    <xdr:to>
      <xdr:col>41</xdr:col>
      <xdr:colOff>50800</xdr:colOff>
      <xdr:row>36</xdr:row>
      <xdr:rowOff>160274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290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90805</xdr:rowOff>
    </xdr:from>
    <xdr:to>
      <xdr:col>55</xdr:col>
      <xdr:colOff>50800</xdr:colOff>
      <xdr:row>39</xdr:row>
      <xdr:rowOff>20955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5732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111760</xdr:rowOff>
    </xdr:from>
    <xdr:to>
      <xdr:col>50</xdr:col>
      <xdr:colOff>165100</xdr:colOff>
      <xdr:row>39</xdr:row>
      <xdr:rowOff>41910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33037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106426</xdr:rowOff>
    </xdr:from>
    <xdr:to>
      <xdr:col>46</xdr:col>
      <xdr:colOff>38100</xdr:colOff>
      <xdr:row>36</xdr:row>
      <xdr:rowOff>36576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53103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109474</xdr:rowOff>
    </xdr:from>
    <xdr:to>
      <xdr:col>41</xdr:col>
      <xdr:colOff>101600</xdr:colOff>
      <xdr:row>37</xdr:row>
      <xdr:rowOff>39624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56151</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106045</xdr:rowOff>
    </xdr:from>
    <xdr:to>
      <xdr:col>36</xdr:col>
      <xdr:colOff>165100</xdr:colOff>
      <xdr:row>37</xdr:row>
      <xdr:rowOff>36195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52722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77798</xdr:rowOff>
    </xdr:from>
    <xdr:to>
      <xdr:col>55</xdr:col>
      <xdr:colOff>0</xdr:colOff>
      <xdr:row>59</xdr:row>
      <xdr:rowOff>80590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93348"/>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70728</xdr:rowOff>
    </xdr:from>
    <xdr:to>
      <xdr:col>50</xdr:col>
      <xdr:colOff>114300</xdr:colOff>
      <xdr:row>59</xdr:row>
      <xdr:rowOff>77798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86278"/>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70728</xdr:rowOff>
    </xdr:from>
    <xdr:to>
      <xdr:col>45</xdr:col>
      <xdr:colOff>177800</xdr:colOff>
      <xdr:row>59</xdr:row>
      <xdr:rowOff>80493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6278"/>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74810</xdr:rowOff>
    </xdr:from>
    <xdr:to>
      <xdr:col>41</xdr:col>
      <xdr:colOff>50800</xdr:colOff>
      <xdr:row>59</xdr:row>
      <xdr:rowOff>80493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90360"/>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29790</xdr:rowOff>
    </xdr:from>
    <xdr:to>
      <xdr:col>55</xdr:col>
      <xdr:colOff>50800</xdr:colOff>
      <xdr:row>59</xdr:row>
      <xdr:rowOff>131390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116167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6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26998</xdr:rowOff>
    </xdr:from>
    <xdr:to>
      <xdr:col>50</xdr:col>
      <xdr:colOff>165100</xdr:colOff>
      <xdr:row>59</xdr:row>
      <xdr:rowOff>128598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119725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19928</xdr:rowOff>
    </xdr:from>
    <xdr:to>
      <xdr:col>46</xdr:col>
      <xdr:colOff>38100</xdr:colOff>
      <xdr:row>59</xdr:row>
      <xdr:rowOff>121528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112655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29693</xdr:rowOff>
    </xdr:from>
    <xdr:to>
      <xdr:col>41</xdr:col>
      <xdr:colOff>101600</xdr:colOff>
      <xdr:row>59</xdr:row>
      <xdr:rowOff>131293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122420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24010</xdr:rowOff>
    </xdr:from>
    <xdr:to>
      <xdr:col>36</xdr:col>
      <xdr:colOff>165100</xdr:colOff>
      <xdr:row>59</xdr:row>
      <xdr:rowOff>125610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116737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83198</xdr:rowOff>
    </xdr:from>
    <xdr:to>
      <xdr:col>55</xdr:col>
      <xdr:colOff>0</xdr:colOff>
      <xdr:row>79</xdr:row>
      <xdr:rowOff>7786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56298"/>
          <a:ext cx="838200" cy="9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5474</xdr:rowOff>
    </xdr:from>
    <xdr:to>
      <xdr:col>50</xdr:col>
      <xdr:colOff>114300</xdr:colOff>
      <xdr:row>79</xdr:row>
      <xdr:rowOff>7786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50024"/>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5474</xdr:rowOff>
    </xdr:from>
    <xdr:to>
      <xdr:col>45</xdr:col>
      <xdr:colOff>177800</xdr:colOff>
      <xdr:row>79</xdr:row>
      <xdr:rowOff>20816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550024"/>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20816</xdr:rowOff>
    </xdr:from>
    <xdr:to>
      <xdr:col>41</xdr:col>
      <xdr:colOff>50800</xdr:colOff>
      <xdr:row>79</xdr:row>
      <xdr:rowOff>34417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65366"/>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32398</xdr:rowOff>
    </xdr:from>
    <xdr:to>
      <xdr:col>55</xdr:col>
      <xdr:colOff>50800</xdr:colOff>
      <xdr:row>78</xdr:row>
      <xdr:rowOff>133998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55275</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128436</xdr:rowOff>
    </xdr:from>
    <xdr:to>
      <xdr:col>50</xdr:col>
      <xdr:colOff>165100</xdr:colOff>
      <xdr:row>79</xdr:row>
      <xdr:rowOff>58586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49713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126124</xdr:rowOff>
    </xdr:from>
    <xdr:to>
      <xdr:col>46</xdr:col>
      <xdr:colOff>38100</xdr:colOff>
      <xdr:row>79</xdr:row>
      <xdr:rowOff>56274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47401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9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141466</xdr:rowOff>
    </xdr:from>
    <xdr:to>
      <xdr:col>41</xdr:col>
      <xdr:colOff>101600</xdr:colOff>
      <xdr:row>79</xdr:row>
      <xdr:rowOff>71616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5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62743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60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155067</xdr:rowOff>
    </xdr:from>
    <xdr:to>
      <xdr:col>36</xdr:col>
      <xdr:colOff>165100</xdr:colOff>
      <xdr:row>79</xdr:row>
      <xdr:rowOff>85217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76344</xdr:rowOff>
    </xdr:from>
    <xdr:ext cx="378565"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83017" y="1362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139917</xdr:rowOff>
    </xdr:from>
    <xdr:to>
      <xdr:col>55</xdr:col>
      <xdr:colOff>0</xdr:colOff>
      <xdr:row>96</xdr:row>
      <xdr:rowOff>156953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99117"/>
          <a:ext cx="8382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156953</xdr:rowOff>
    </xdr:from>
    <xdr:to>
      <xdr:col>50</xdr:col>
      <xdr:colOff>114300</xdr:colOff>
      <xdr:row>97</xdr:row>
      <xdr:rowOff>30527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16153"/>
          <a:ext cx="889000" cy="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10150</xdr:rowOff>
    </xdr:from>
    <xdr:to>
      <xdr:col>45</xdr:col>
      <xdr:colOff>177800</xdr:colOff>
      <xdr:row>97</xdr:row>
      <xdr:rowOff>30527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40800"/>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10150</xdr:rowOff>
    </xdr:from>
    <xdr:to>
      <xdr:col>41</xdr:col>
      <xdr:colOff>50800</xdr:colOff>
      <xdr:row>97</xdr:row>
      <xdr:rowOff>19914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40800"/>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89117</xdr:rowOff>
    </xdr:from>
    <xdr:to>
      <xdr:col>55</xdr:col>
      <xdr:colOff>50800</xdr:colOff>
      <xdr:row>97</xdr:row>
      <xdr:rowOff>19267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111994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106153</xdr:rowOff>
    </xdr:from>
    <xdr:to>
      <xdr:col>50</xdr:col>
      <xdr:colOff>165100</xdr:colOff>
      <xdr:row>97</xdr:row>
      <xdr:rowOff>36303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52830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151177</xdr:rowOff>
    </xdr:from>
    <xdr:to>
      <xdr:col>46</xdr:col>
      <xdr:colOff>38100</xdr:colOff>
      <xdr:row>97</xdr:row>
      <xdr:rowOff>81327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72454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130800</xdr:rowOff>
    </xdr:from>
    <xdr:to>
      <xdr:col>41</xdr:col>
      <xdr:colOff>101600</xdr:colOff>
      <xdr:row>97</xdr:row>
      <xdr:rowOff>60950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77477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6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140564</xdr:rowOff>
    </xdr:from>
    <xdr:to>
      <xdr:col>36</xdr:col>
      <xdr:colOff>165100</xdr:colOff>
      <xdr:row>97</xdr:row>
      <xdr:rowOff>70714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61841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6564</xdr:rowOff>
    </xdr:from>
    <xdr:to>
      <xdr:col>85</xdr:col>
      <xdr:colOff>127000</xdr:colOff>
      <xdr:row>36</xdr:row>
      <xdr:rowOff>62182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78764"/>
          <a:ext cx="838200" cy="5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62182</xdr:rowOff>
    </xdr:from>
    <xdr:to>
      <xdr:col>81</xdr:col>
      <xdr:colOff>50800</xdr:colOff>
      <xdr:row>36</xdr:row>
      <xdr:rowOff>129984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34382"/>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2951</xdr:rowOff>
    </xdr:from>
    <xdr:to>
      <xdr:col>76</xdr:col>
      <xdr:colOff>114300</xdr:colOff>
      <xdr:row>36</xdr:row>
      <xdr:rowOff>129984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75151"/>
          <a:ext cx="889000" cy="1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2951</xdr:rowOff>
    </xdr:from>
    <xdr:to>
      <xdr:col>71</xdr:col>
      <xdr:colOff>177800</xdr:colOff>
      <xdr:row>36</xdr:row>
      <xdr:rowOff>60673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75151"/>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127214</xdr:rowOff>
    </xdr:from>
    <xdr:to>
      <xdr:col>85</xdr:col>
      <xdr:colOff>177800</xdr:colOff>
      <xdr:row>36</xdr:row>
      <xdr:rowOff>57364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150091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11382</xdr:rowOff>
    </xdr:from>
    <xdr:to>
      <xdr:col>81</xdr:col>
      <xdr:colOff>101600</xdr:colOff>
      <xdr:row>36</xdr:row>
      <xdr:rowOff>112982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129509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79184</xdr:rowOff>
    </xdr:from>
    <xdr:to>
      <xdr:col>76</xdr:col>
      <xdr:colOff>165100</xdr:colOff>
      <xdr:row>37</xdr:row>
      <xdr:rowOff>9334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123601</xdr:rowOff>
    </xdr:from>
    <xdr:to>
      <xdr:col>72</xdr:col>
      <xdr:colOff>38100</xdr:colOff>
      <xdr:row>36</xdr:row>
      <xdr:rowOff>53751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70278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8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9873</xdr:rowOff>
    </xdr:from>
    <xdr:to>
      <xdr:col>67</xdr:col>
      <xdr:colOff>101600</xdr:colOff>
      <xdr:row>36</xdr:row>
      <xdr:rowOff>111473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128000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94259</xdr:rowOff>
    </xdr:from>
    <xdr:to>
      <xdr:col>85</xdr:col>
      <xdr:colOff>127000</xdr:colOff>
      <xdr:row>57</xdr:row>
      <xdr:rowOff>136474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866909"/>
          <a:ext cx="8382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94259</xdr:rowOff>
    </xdr:from>
    <xdr:to>
      <xdr:col>81</xdr:col>
      <xdr:colOff>50800</xdr:colOff>
      <xdr:row>58</xdr:row>
      <xdr:rowOff>157252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866909"/>
          <a:ext cx="889000" cy="2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157252</xdr:rowOff>
    </xdr:from>
    <xdr:to>
      <xdr:col>76</xdr:col>
      <xdr:colOff>114300</xdr:colOff>
      <xdr:row>58</xdr:row>
      <xdr:rowOff>161087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101352"/>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39739</xdr:rowOff>
    </xdr:from>
    <xdr:to>
      <xdr:col>71</xdr:col>
      <xdr:colOff>177800</xdr:colOff>
      <xdr:row>58</xdr:row>
      <xdr:rowOff>161087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83839"/>
          <a:ext cx="889000" cy="1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85674</xdr:rowOff>
    </xdr:from>
    <xdr:to>
      <xdr:col>85</xdr:col>
      <xdr:colOff>177800</xdr:colOff>
      <xdr:row>58</xdr:row>
      <xdr:rowOff>15824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108551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43459</xdr:rowOff>
    </xdr:from>
    <xdr:to>
      <xdr:col>81</xdr:col>
      <xdr:colOff>101600</xdr:colOff>
      <xdr:row>57</xdr:row>
      <xdr:rowOff>145059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161586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59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106452</xdr:rowOff>
    </xdr:from>
    <xdr:to>
      <xdr:col>76</xdr:col>
      <xdr:colOff>165100</xdr:colOff>
      <xdr:row>59</xdr:row>
      <xdr:rowOff>36602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27729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110287</xdr:rowOff>
    </xdr:from>
    <xdr:to>
      <xdr:col>72</xdr:col>
      <xdr:colOff>38100</xdr:colOff>
      <xdr:row>59</xdr:row>
      <xdr:rowOff>40437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31564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160389</xdr:rowOff>
    </xdr:from>
    <xdr:to>
      <xdr:col>67</xdr:col>
      <xdr:colOff>101600</xdr:colOff>
      <xdr:row>58</xdr:row>
      <xdr:rowOff>90539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81666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53327</xdr:rowOff>
    </xdr:from>
    <xdr:to>
      <xdr:col>85</xdr:col>
      <xdr:colOff>127000</xdr:colOff>
      <xdr:row>97</xdr:row>
      <xdr:rowOff>70980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683977"/>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53327</xdr:rowOff>
    </xdr:from>
    <xdr:to>
      <xdr:col>81</xdr:col>
      <xdr:colOff>50800</xdr:colOff>
      <xdr:row>97</xdr:row>
      <xdr:rowOff>64897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83977"/>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64897</xdr:rowOff>
    </xdr:from>
    <xdr:to>
      <xdr:col>76</xdr:col>
      <xdr:colOff>114300</xdr:colOff>
      <xdr:row>97</xdr:row>
      <xdr:rowOff>65736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9554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54547</xdr:rowOff>
    </xdr:from>
    <xdr:to>
      <xdr:col>71</xdr:col>
      <xdr:colOff>177800</xdr:colOff>
      <xdr:row>97</xdr:row>
      <xdr:rowOff>65736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85197"/>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20180</xdr:rowOff>
    </xdr:from>
    <xdr:to>
      <xdr:col>85</xdr:col>
      <xdr:colOff>177800</xdr:colOff>
      <xdr:row>97</xdr:row>
      <xdr:rowOff>121780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170057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2527</xdr:rowOff>
    </xdr:from>
    <xdr:to>
      <xdr:col>81</xdr:col>
      <xdr:colOff>101600</xdr:colOff>
      <xdr:row>97</xdr:row>
      <xdr:rowOff>104127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95254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14097</xdr:rowOff>
    </xdr:from>
    <xdr:to>
      <xdr:col>76</xdr:col>
      <xdr:colOff>165100</xdr:colOff>
      <xdr:row>97</xdr:row>
      <xdr:rowOff>115697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106824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14936</xdr:rowOff>
    </xdr:from>
    <xdr:to>
      <xdr:col>72</xdr:col>
      <xdr:colOff>38100</xdr:colOff>
      <xdr:row>97</xdr:row>
      <xdr:rowOff>116536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107663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3747</xdr:rowOff>
    </xdr:from>
    <xdr:to>
      <xdr:col>67</xdr:col>
      <xdr:colOff>101600</xdr:colOff>
      <xdr:row>97</xdr:row>
      <xdr:rowOff>105347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96474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年度を最大値として、緩やかな減少傾向にあり、本年度については、微減となった中で、商工費、土木費、消防費及び教育費は類似団体平均値を上回っている。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商工費については、企業立地促進事業費補助金等の増、土木費及び教育費については、柿田川周辺地区都市再生整備計画事業に係る生活道路整備及び図書館等複合施設整備の影響が大きい。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消防費については、同時通報無線整備事業等の増が主な要因である。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今後においても、行財政改革の取り組みを通じて、なお一層の経費削減に努める。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柿田川周辺地区都市再生整備計画事業等の大規模事業の実施により歳出が増加したことから、実質単年度収支は赤字となった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その結果、財政調整基金残高は、前年度比で</a:t>
          </a:r>
          <a:r>
            <a:rPr kumimoji="1" lang="en-US" altLang="ja-JP" sz="1400">
              <a:latin typeface="ＭＳ ゴシック" pitchFamily="49" charset="-128"/>
              <a:ea typeface="ＭＳ ゴシック" pitchFamily="49" charset="-128"/>
            </a:rPr>
            <a:t>6.75</a:t>
          </a:r>
          <a:r>
            <a:rPr kumimoji="1" lang="ja-JP" altLang="en-US" sz="1400">
              <a:latin typeface="ＭＳ ゴシック" pitchFamily="49" charset="-128"/>
              <a:ea typeface="ＭＳ ゴシック" pitchFamily="49" charset="-128"/>
            </a:rPr>
            <a:t>ポイントの大幅減となった。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これまで全会計ともに黒字であり、赤字額は生じていない。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黒字の額及び標準財政規模に対する比率は、決算規模が最大である一般会計の占める割合が大きくなっており、一般会計決算が連結比率に大きな影響を及ぼす構造となっている。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一般会計については、歳入の大きな割合を占める税収の動向や歳出における大規模事業の実施などによって、黒字の額及び標準財政規模に対する比率が増減するため、年度によって差が生じている。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年度の一般会計における大幅な減少は、法人町民税の減収や大規模事業の実施等により、実質収支額が減少したことによるものである。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年度においては、大規模事業等の実施により、歳出は増加したが、財政調整基金の取崩しによる歳入の確保により、実質収支は前年度比で</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ポイントの微減となった。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また、各特別会計については、特定の事業における収入と支出を経理している性質上、概ね一定した比率で推移している。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11015907</v>
      </c>
      <c r="BO4" s="392"/>
      <c r="BP4" s="392"/>
      <c r="BQ4" s="392"/>
      <c r="BR4" s="392"/>
      <c r="BS4" s="392"/>
      <c r="BT4" s="392"/>
      <c r="BU4" s="393"/>
      <c r="BV4" s="391">
        <v>10640345</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4.5</v>
      </c>
      <c r="CU4" s="398"/>
      <c r="CV4" s="398"/>
      <c r="CW4" s="398"/>
      <c r="CX4" s="398"/>
      <c r="CY4" s="398"/>
      <c r="CZ4" s="398"/>
      <c r="DA4" s="399"/>
      <c r="DB4" s="397">
        <v>4.9000000000000004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10717200</v>
      </c>
      <c r="BO5" s="429"/>
      <c r="BP5" s="429"/>
      <c r="BQ5" s="429"/>
      <c r="BR5" s="429"/>
      <c r="BS5" s="429"/>
      <c r="BT5" s="429"/>
      <c r="BU5" s="430"/>
      <c r="BV5" s="428">
        <v>10329131</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85.8</v>
      </c>
      <c r="CU5" s="426"/>
      <c r="CV5" s="426"/>
      <c r="CW5" s="426"/>
      <c r="CX5" s="426"/>
      <c r="CY5" s="426"/>
      <c r="CZ5" s="426"/>
      <c r="DA5" s="427"/>
      <c r="DB5" s="425">
        <v>84.2</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298707</v>
      </c>
      <c r="BO6" s="429"/>
      <c r="BP6" s="429"/>
      <c r="BQ6" s="429"/>
      <c r="BR6" s="429"/>
      <c r="BS6" s="429"/>
      <c r="BT6" s="429"/>
      <c r="BU6" s="430"/>
      <c r="BV6" s="428">
        <v>311214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88.8</v>
      </c>
      <c r="CU6" s="466"/>
      <c r="CV6" s="466"/>
      <c r="CW6" s="466"/>
      <c r="CX6" s="466"/>
      <c r="CY6" s="466"/>
      <c r="CZ6" s="466"/>
      <c r="DA6" s="467"/>
      <c r="DB6" s="465">
        <v>88.1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8343</v>
      </c>
      <c r="BO7" s="429"/>
      <c r="BP7" s="429"/>
      <c r="BQ7" s="429"/>
      <c r="BR7" s="429"/>
      <c r="BS7" s="429"/>
      <c r="BT7" s="429"/>
      <c r="BU7" s="430"/>
      <c r="BV7" s="428">
        <v>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6461278</v>
      </c>
      <c r="CU7" s="429"/>
      <c r="CV7" s="429"/>
      <c r="CW7" s="429"/>
      <c r="CX7" s="429"/>
      <c r="CY7" s="429"/>
      <c r="CZ7" s="429"/>
      <c r="DA7" s="430"/>
      <c r="DB7" s="428">
        <v>6368870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101</v>
      </c>
      <c r="AV8" s="461"/>
      <c r="AW8" s="461"/>
      <c r="AX8" s="461"/>
      <c r="AY8" s="462" t="s">
        <v>109</v>
      </c>
      <c r="AZ8" s="463"/>
      <c r="BA8" s="463"/>
      <c r="BB8" s="463"/>
      <c r="BC8" s="463"/>
      <c r="BD8" s="463"/>
      <c r="BE8" s="463"/>
      <c r="BF8" s="463"/>
      <c r="BG8" s="463"/>
      <c r="BH8" s="463"/>
      <c r="BI8" s="463"/>
      <c r="BJ8" s="463"/>
      <c r="BK8" s="463"/>
      <c r="BL8" s="463"/>
      <c r="BM8" s="464"/>
      <c r="BN8" s="428">
        <v>290364</v>
      </c>
      <c r="BO8" s="429"/>
      <c r="BP8" s="429"/>
      <c r="BQ8" s="429"/>
      <c r="BR8" s="429"/>
      <c r="BS8" s="429"/>
      <c r="BT8" s="429"/>
      <c r="BU8" s="430"/>
      <c r="BV8" s="428">
        <v>311214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0.97</v>
      </c>
      <c r="CU8" s="469"/>
      <c r="CV8" s="469"/>
      <c r="CW8" s="469"/>
      <c r="CX8" s="469"/>
      <c r="CY8" s="469"/>
      <c r="CZ8" s="469"/>
      <c r="DA8" s="470"/>
      <c r="DB8" s="468">
        <v>0.97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32118</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-20850</v>
      </c>
      <c r="BO9" s="429"/>
      <c r="BP9" s="429"/>
      <c r="BQ9" s="429"/>
      <c r="BR9" s="429"/>
      <c r="BS9" s="429"/>
      <c r="BT9" s="429"/>
      <c r="BU9" s="430"/>
      <c r="BV9" s="428">
        <v>154673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10.1</v>
      </c>
      <c r="CU9" s="426"/>
      <c r="CV9" s="426"/>
      <c r="CW9" s="426"/>
      <c r="CX9" s="426"/>
      <c r="CY9" s="426"/>
      <c r="CZ9" s="426"/>
      <c r="DA9" s="427"/>
      <c r="DB9" s="425">
        <v>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32302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101</v>
      </c>
      <c r="AV10" s="461"/>
      <c r="AW10" s="461"/>
      <c r="AX10" s="461"/>
      <c r="AY10" s="462" t="s">
        <v>120</v>
      </c>
      <c r="AZ10" s="463"/>
      <c r="BA10" s="463"/>
      <c r="BB10" s="463"/>
      <c r="BC10" s="463"/>
      <c r="BD10" s="463"/>
      <c r="BE10" s="463"/>
      <c r="BF10" s="463"/>
      <c r="BG10" s="463"/>
      <c r="BH10" s="463"/>
      <c r="BI10" s="463"/>
      <c r="BJ10" s="463"/>
      <c r="BK10" s="463"/>
      <c r="BL10" s="463"/>
      <c r="BM10" s="464"/>
      <c r="BN10" s="428">
        <v>160733</v>
      </c>
      <c r="BO10" s="429"/>
      <c r="BP10" s="429"/>
      <c r="BQ10" s="429"/>
      <c r="BR10" s="429"/>
      <c r="BS10" s="429"/>
      <c r="BT10" s="429"/>
      <c r="BU10" s="430"/>
      <c r="BV10" s="428">
        <v>80463</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32596</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579675</v>
      </c>
      <c r="BO12" s="429"/>
      <c r="BP12" s="429"/>
      <c r="BQ12" s="429"/>
      <c r="BR12" s="429"/>
      <c r="BS12" s="429"/>
      <c r="BT12" s="429"/>
      <c r="BU12" s="430"/>
      <c r="BV12" s="428">
        <v>395415</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31384</v>
      </c>
      <c r="S13" s="510"/>
      <c r="T13" s="510"/>
      <c r="U13" s="510"/>
      <c r="V13" s="511"/>
      <c r="W13" s="444" t="s">
        <v>140</v>
      </c>
      <c r="X13" s="445"/>
      <c r="Y13" s="445"/>
      <c r="Z13" s="445"/>
      <c r="AA13" s="445"/>
      <c r="AB13" s="435"/>
      <c r="AC13" s="479">
        <v>166</v>
      </c>
      <c r="AD13" s="480"/>
      <c r="AE13" s="480"/>
      <c r="AF13" s="480"/>
      <c r="AG13" s="519"/>
      <c r="AH13" s="479">
        <v>191</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-439792</v>
      </c>
      <c r="BO13" s="429"/>
      <c r="BP13" s="429"/>
      <c r="BQ13" s="429"/>
      <c r="BR13" s="429"/>
      <c r="BS13" s="429"/>
      <c r="BT13" s="429"/>
      <c r="BU13" s="430"/>
      <c r="BV13" s="428">
        <v>-160279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4.9000000000000004</v>
      </c>
      <c r="CU13" s="426"/>
      <c r="CV13" s="426"/>
      <c r="CW13" s="426"/>
      <c r="CX13" s="426"/>
      <c r="CY13" s="426"/>
      <c r="CZ13" s="426"/>
      <c r="DA13" s="427"/>
      <c r="DB13" s="425">
        <v>5.2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32607</v>
      </c>
      <c r="S14" s="510"/>
      <c r="T14" s="510"/>
      <c r="U14" s="510"/>
      <c r="V14" s="511"/>
      <c r="W14" s="418"/>
      <c r="X14" s="419"/>
      <c r="Y14" s="419"/>
      <c r="Z14" s="419"/>
      <c r="AA14" s="419"/>
      <c r="AB14" s="408"/>
      <c r="AC14" s="512">
        <v>1.1000000000000001</v>
      </c>
      <c r="AD14" s="513"/>
      <c r="AE14" s="513"/>
      <c r="AF14" s="513"/>
      <c r="AG14" s="514"/>
      <c r="AH14" s="512">
        <v>1.2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16</v>
      </c>
      <c r="CU14" s="524"/>
      <c r="CV14" s="524"/>
      <c r="CW14" s="524"/>
      <c r="CX14" s="524"/>
      <c r="CY14" s="524"/>
      <c r="CZ14" s="524"/>
      <c r="DA14" s="525"/>
      <c r="DB14" s="523">
        <v>2.5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31478</v>
      </c>
      <c r="S15" s="510"/>
      <c r="T15" s="510"/>
      <c r="U15" s="510"/>
      <c r="V15" s="511"/>
      <c r="W15" s="444" t="s">
        <v>148</v>
      </c>
      <c r="X15" s="445"/>
      <c r="Y15" s="445"/>
      <c r="Z15" s="445"/>
      <c r="AA15" s="445"/>
      <c r="AB15" s="435"/>
      <c r="AC15" s="479">
        <v>4952</v>
      </c>
      <c r="AD15" s="480"/>
      <c r="AE15" s="480"/>
      <c r="AF15" s="480"/>
      <c r="AG15" s="519"/>
      <c r="AH15" s="479">
        <v>5084</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4758286</v>
      </c>
      <c r="BO15" s="392"/>
      <c r="BP15" s="392"/>
      <c r="BQ15" s="392"/>
      <c r="BR15" s="392"/>
      <c r="BS15" s="392"/>
      <c r="BT15" s="392"/>
      <c r="BU15" s="393"/>
      <c r="BV15" s="391">
        <v>4607038</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31.8</v>
      </c>
      <c r="AD16" s="513"/>
      <c r="AE16" s="513"/>
      <c r="AF16" s="513"/>
      <c r="AG16" s="514"/>
      <c r="AH16" s="512">
        <v>32.200000000000003</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4868323</v>
      </c>
      <c r="BO16" s="429"/>
      <c r="BP16" s="429"/>
      <c r="BQ16" s="429"/>
      <c r="BR16" s="429"/>
      <c r="BS16" s="429"/>
      <c r="BT16" s="429"/>
      <c r="BU16" s="430"/>
      <c r="BV16" s="428">
        <v>4759932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10452</v>
      </c>
      <c r="AD17" s="480"/>
      <c r="AE17" s="480"/>
      <c r="AF17" s="480"/>
      <c r="AG17" s="519"/>
      <c r="AH17" s="479">
        <v>10536</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6132057</v>
      </c>
      <c r="BO17" s="429"/>
      <c r="BP17" s="429"/>
      <c r="BQ17" s="429"/>
      <c r="BR17" s="429"/>
      <c r="BS17" s="429"/>
      <c r="BT17" s="429"/>
      <c r="BU17" s="430"/>
      <c r="BV17" s="428">
        <v>5926546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8.81</v>
      </c>
      <c r="M18" s="541"/>
      <c r="N18" s="541"/>
      <c r="O18" s="541"/>
      <c r="P18" s="541"/>
      <c r="Q18" s="541"/>
      <c r="R18" s="542"/>
      <c r="S18" s="542"/>
      <c r="T18" s="542"/>
      <c r="U18" s="542"/>
      <c r="V18" s="543"/>
      <c r="W18" s="446"/>
      <c r="X18" s="447"/>
      <c r="Y18" s="447"/>
      <c r="Z18" s="447"/>
      <c r="AA18" s="447"/>
      <c r="AB18" s="438"/>
      <c r="AC18" s="544">
        <v>67.099999999999994</v>
      </c>
      <c r="AD18" s="545"/>
      <c r="AE18" s="545"/>
      <c r="AF18" s="545"/>
      <c r="AG18" s="546"/>
      <c r="AH18" s="544">
        <v>66.599999999999994</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5577268</v>
      </c>
      <c r="BO18" s="429"/>
      <c r="BP18" s="429"/>
      <c r="BQ18" s="429"/>
      <c r="BR18" s="429"/>
      <c r="BS18" s="429"/>
      <c r="BT18" s="429"/>
      <c r="BU18" s="430"/>
      <c r="BV18" s="428">
        <v>5540528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3646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7935387</v>
      </c>
      <c r="BO19" s="429"/>
      <c r="BP19" s="429"/>
      <c r="BQ19" s="429"/>
      <c r="BR19" s="429"/>
      <c r="BS19" s="429"/>
      <c r="BT19" s="429"/>
      <c r="BU19" s="430"/>
      <c r="BV19" s="428">
        <v>7686679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12363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88" t="s">
        <v>168</v>
      </c>
      <c r="AI22" s="445"/>
      <c r="AJ22" s="445"/>
      <c r="AK22" s="445"/>
      <c r="AL22" s="435"/>
      <c r="AM22" s="588" t="s">
        <v>169</v>
      </c>
      <c r="AN22" s="589"/>
      <c r="AO22" s="589"/>
      <c r="AP22" s="589"/>
      <c r="AQ22" s="589"/>
      <c r="AR22" s="590"/>
      <c r="AS22" s="571" t="s">
        <v>166</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170</v>
      </c>
      <c r="AZ23" s="389"/>
      <c r="BA23" s="389"/>
      <c r="BB23" s="389"/>
      <c r="BC23" s="389"/>
      <c r="BD23" s="389"/>
      <c r="BE23" s="389"/>
      <c r="BF23" s="389"/>
      <c r="BG23" s="389"/>
      <c r="BH23" s="389"/>
      <c r="BI23" s="389"/>
      <c r="BJ23" s="389"/>
      <c r="BK23" s="389"/>
      <c r="BL23" s="389"/>
      <c r="BM23" s="390"/>
      <c r="BN23" s="428">
        <v>8189030</v>
      </c>
      <c r="BO23" s="429"/>
      <c r="BP23" s="429"/>
      <c r="BQ23" s="429"/>
      <c r="BR23" s="429"/>
      <c r="BS23" s="429"/>
      <c r="BT23" s="429"/>
      <c r="BU23" s="430"/>
      <c r="BV23" s="428">
        <v>7863065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7700</v>
      </c>
      <c r="R24" s="480"/>
      <c r="S24" s="480"/>
      <c r="T24" s="480"/>
      <c r="U24" s="480"/>
      <c r="V24" s="519"/>
      <c r="W24" s="578"/>
      <c r="X24" s="566"/>
      <c r="Y24" s="567"/>
      <c r="Z24" s="478" t="s">
        <v>172</v>
      </c>
      <c r="AA24" s="458"/>
      <c r="AB24" s="458"/>
      <c r="AC24" s="458"/>
      <c r="AD24" s="458"/>
      <c r="AE24" s="458"/>
      <c r="AF24" s="458"/>
      <c r="AG24" s="459"/>
      <c r="AH24" s="479">
        <v>169</v>
      </c>
      <c r="AI24" s="480"/>
      <c r="AJ24" s="480"/>
      <c r="AK24" s="480"/>
      <c r="AL24" s="519"/>
      <c r="AM24" s="479">
        <v>512915</v>
      </c>
      <c r="AN24" s="480"/>
      <c r="AO24" s="480"/>
      <c r="AP24" s="480"/>
      <c r="AQ24" s="480"/>
      <c r="AR24" s="519"/>
      <c r="AS24" s="479">
        <v>3035</v>
      </c>
      <c r="AT24" s="480"/>
      <c r="AU24" s="480"/>
      <c r="AV24" s="480"/>
      <c r="AW24" s="480"/>
      <c r="AX24" s="481"/>
      <c r="AY24" s="596" t="s">
        <v>173</v>
      </c>
      <c r="AZ24" s="597"/>
      <c r="BA24" s="597"/>
      <c r="BB24" s="597"/>
      <c r="BC24" s="597"/>
      <c r="BD24" s="597"/>
      <c r="BE24" s="597"/>
      <c r="BF24" s="597"/>
      <c r="BG24" s="597"/>
      <c r="BH24" s="597"/>
      <c r="BI24" s="597"/>
      <c r="BJ24" s="597"/>
      <c r="BK24" s="597"/>
      <c r="BL24" s="597"/>
      <c r="BM24" s="598"/>
      <c r="BN24" s="428">
        <v>5366344</v>
      </c>
      <c r="BO24" s="429"/>
      <c r="BP24" s="429"/>
      <c r="BQ24" s="429"/>
      <c r="BR24" s="429"/>
      <c r="BS24" s="429"/>
      <c r="BT24" s="429"/>
      <c r="BU24" s="430"/>
      <c r="BV24" s="428">
        <v>5359296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6200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1763080</v>
      </c>
      <c r="BO25" s="392"/>
      <c r="BP25" s="392"/>
      <c r="BQ25" s="392"/>
      <c r="BR25" s="392"/>
      <c r="BS25" s="392"/>
      <c r="BT25" s="392"/>
      <c r="BU25" s="393"/>
      <c r="BV25" s="391">
        <v>764875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5700</v>
      </c>
      <c r="R26" s="480"/>
      <c r="S26" s="480"/>
      <c r="T26" s="480"/>
      <c r="U26" s="480"/>
      <c r="V26" s="519"/>
      <c r="W26" s="578"/>
      <c r="X26" s="566"/>
      <c r="Y26" s="567"/>
      <c r="Z26" s="478" t="s">
        <v>178</v>
      </c>
      <c r="AA26" s="602"/>
      <c r="AB26" s="602"/>
      <c r="AC26" s="602"/>
      <c r="AD26" s="602"/>
      <c r="AE26" s="602"/>
      <c r="AF26" s="602"/>
      <c r="AG26" s="603"/>
      <c r="AH26" s="479">
        <v>3</v>
      </c>
      <c r="AI26" s="480"/>
      <c r="AJ26" s="480"/>
      <c r="AK26" s="480"/>
      <c r="AL26" s="519"/>
      <c r="AM26" s="479">
        <v>6384</v>
      </c>
      <c r="AN26" s="480"/>
      <c r="AO26" s="480"/>
      <c r="AP26" s="480"/>
      <c r="AQ26" s="480"/>
      <c r="AR26" s="519"/>
      <c r="AS26" s="479">
        <v>2128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3100</v>
      </c>
      <c r="R27" s="480"/>
      <c r="S27" s="480"/>
      <c r="T27" s="480"/>
      <c r="U27" s="480"/>
      <c r="V27" s="519"/>
      <c r="W27" s="578"/>
      <c r="X27" s="566"/>
      <c r="Y27" s="567"/>
      <c r="Z27" s="478" t="s">
        <v>181</v>
      </c>
      <c r="AA27" s="458"/>
      <c r="AB27" s="458"/>
      <c r="AC27" s="458"/>
      <c r="AD27" s="458"/>
      <c r="AE27" s="458"/>
      <c r="AF27" s="458"/>
      <c r="AG27" s="459"/>
      <c r="AH27" s="479">
        <v>25</v>
      </c>
      <c r="AI27" s="480"/>
      <c r="AJ27" s="480"/>
      <c r="AK27" s="480"/>
      <c r="AL27" s="519"/>
      <c r="AM27" s="479">
        <v>74319</v>
      </c>
      <c r="AN27" s="480"/>
      <c r="AO27" s="480"/>
      <c r="AP27" s="480"/>
      <c r="AQ27" s="480"/>
      <c r="AR27" s="519"/>
      <c r="AS27" s="479">
        <v>2973</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599">
        <v>1131057</v>
      </c>
      <c r="BO27" s="600"/>
      <c r="BP27" s="600"/>
      <c r="BQ27" s="600"/>
      <c r="BR27" s="600"/>
      <c r="BS27" s="600"/>
      <c r="BT27" s="600"/>
      <c r="BU27" s="601"/>
      <c r="BV27" s="599">
        <v>1128248</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2650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128</v>
      </c>
      <c r="AN28" s="480"/>
      <c r="AO28" s="480"/>
      <c r="AP28" s="480"/>
      <c r="AQ28" s="480"/>
      <c r="AR28" s="519"/>
      <c r="AS28" s="479" t="s">
        <v>138</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761897</v>
      </c>
      <c r="BO28" s="392"/>
      <c r="BP28" s="392"/>
      <c r="BQ28" s="392"/>
      <c r="BR28" s="392"/>
      <c r="BS28" s="392"/>
      <c r="BT28" s="392"/>
      <c r="BU28" s="393"/>
      <c r="BV28" s="391">
        <v>1180839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14</v>
      </c>
      <c r="M29" s="480"/>
      <c r="N29" s="480"/>
      <c r="O29" s="480"/>
      <c r="P29" s="519"/>
      <c r="Q29" s="479">
        <v>2471</v>
      </c>
      <c r="R29" s="480"/>
      <c r="S29" s="480"/>
      <c r="T29" s="480"/>
      <c r="U29" s="480"/>
      <c r="V29" s="519"/>
      <c r="W29" s="579"/>
      <c r="X29" s="580"/>
      <c r="Y29" s="581"/>
      <c r="Z29" s="478" t="s">
        <v>187</v>
      </c>
      <c r="AA29" s="458"/>
      <c r="AB29" s="458"/>
      <c r="AC29" s="458"/>
      <c r="AD29" s="458"/>
      <c r="AE29" s="458"/>
      <c r="AF29" s="458"/>
      <c r="AG29" s="459"/>
      <c r="AH29" s="479">
        <v>194</v>
      </c>
      <c r="AI29" s="480"/>
      <c r="AJ29" s="480"/>
      <c r="AK29" s="480"/>
      <c r="AL29" s="519"/>
      <c r="AM29" s="479">
        <v>587234</v>
      </c>
      <c r="AN29" s="480"/>
      <c r="AO29" s="480"/>
      <c r="AP29" s="480"/>
      <c r="AQ29" s="480"/>
      <c r="AR29" s="519"/>
      <c r="AS29" s="479">
        <v>3027</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113170</v>
      </c>
      <c r="BO29" s="429"/>
      <c r="BP29" s="429"/>
      <c r="BQ29" s="429"/>
      <c r="BR29" s="429"/>
      <c r="BS29" s="429"/>
      <c r="BT29" s="429"/>
      <c r="BU29" s="430"/>
      <c r="BV29" s="428">
        <v>153059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94.5</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49</v>
      </c>
      <c r="BD30" s="597"/>
      <c r="BE30" s="597"/>
      <c r="BF30" s="597"/>
      <c r="BG30" s="597"/>
      <c r="BH30" s="597"/>
      <c r="BI30" s="597"/>
      <c r="BJ30" s="597"/>
      <c r="BK30" s="597"/>
      <c r="BL30" s="597"/>
      <c r="BM30" s="598"/>
      <c r="BN30" s="599">
        <v>275374</v>
      </c>
      <c r="BO30" s="600"/>
      <c r="BP30" s="600"/>
      <c r="BQ30" s="600"/>
      <c r="BR30" s="600"/>
      <c r="BS30" s="600"/>
      <c r="BT30" s="600"/>
      <c r="BU30" s="601"/>
      <c r="BV30" s="599">
        <v>279851</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198</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IF('各会計、関係団体の財政状況及び健全化判断比率'!B31="","",'各会計、関係団体の財政状況及び健全化判断比率'!B31)</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静岡県市町総合事務組合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土地取得特別会計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静岡県芦湖水利組合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駿豆学園管理組合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駿東伊豆消防組合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静岡県後期高齢者医療広域連合（普通会計分）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静岡県後期高齢者医療広域連合（事業会計分）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静岡地方税滞納整理機構</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箱根山御山組合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三島市外五ヶ市町箱根山組合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三島市外三ヶ市町箱根山林組合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hjoGQtNdCp/GbxPllKK1A8RBL5i7yv+xicufbQHi6QJ9XHBXrK1qOQKXrku36w25Z5tdXR7vLqWyI/ee/X8qA==" saltValue="QcBtp5H4o8UmM82GzQet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555</v>
      </c>
      <c r="D34" s="1206"/>
      <c r="E34" s="1207"/>
      <c r="F34" s="32">
        <v>7.9</v>
      </c>
      <c r="G34" s="33">
        <v>8.69</v>
      </c>
      <c r="H34" s="33">
        <v>2.4500000000000002</v>
      </c>
      <c r="I34" s="33">
        <v>4.88</v>
      </c>
      <c r="J34" s="34">
        <v>4.49</v>
      </c>
      <c r="K34" s="22"/>
      <c r="L34" s="22"/>
      <c r="M34" s="22"/>
      <c r="N34" s="22"/>
      <c r="O34" s="22"/>
      <c r="P34" s="22"/>
    </row>
    <row r="35" spans="1:16" ht="39" customHeight="1" x14ac:dyDescent="0.15">
      <c r="A35" s="22"/>
      <c r="B35" s="35"/>
      <c r="C35" s="1200" t="s">
        <v>556</v>
      </c>
      <c r="D35" s="1201"/>
      <c r="E35" s="1202"/>
      <c r="F35" s="36">
        <v>0.25</v>
      </c>
      <c r="G35" s="37">
        <v>0.37</v>
      </c>
      <c r="H35" s="37">
        <v>0.41</v>
      </c>
      <c r="I35" s="37">
        <v>0.28999999999999998</v>
      </c>
      <c r="J35" s="38">
        <v>1.66</v>
      </c>
      <c r="K35" s="22"/>
      <c r="L35" s="22"/>
      <c r="M35" s="22"/>
      <c r="N35" s="22"/>
      <c r="O35" s="22"/>
      <c r="P35" s="22"/>
    </row>
    <row r="36" spans="1:16" ht="39" customHeight="1" x14ac:dyDescent="0.15">
      <c r="A36" s="22"/>
      <c r="B36" s="35"/>
      <c r="C36" s="1200" t="s">
        <v>557</v>
      </c>
      <c r="D36" s="1201"/>
      <c r="E36" s="1202"/>
      <c r="F36" s="36">
        <v>0.55000000000000004</v>
      </c>
      <c r="G36" s="37">
        <v>0.7</v>
      </c>
      <c r="H36" s="37">
        <v>1.37</v>
      </c>
      <c r="I36" s="37">
        <v>1.17</v>
      </c>
      <c r="J36" s="38">
        <v>1.37</v>
      </c>
      <c r="K36" s="22"/>
      <c r="L36" s="22"/>
      <c r="M36" s="22"/>
      <c r="N36" s="22"/>
      <c r="O36" s="22"/>
      <c r="P36" s="22"/>
    </row>
    <row r="37" spans="1:16" ht="39" customHeight="1" x14ac:dyDescent="0.15">
      <c r="A37" s="22"/>
      <c r="B37" s="35"/>
      <c r="C37" s="1200" t="s">
        <v>558</v>
      </c>
      <c r="D37" s="1201"/>
      <c r="E37" s="1202"/>
      <c r="F37" s="36">
        <v>1.58</v>
      </c>
      <c r="G37" s="37">
        <v>2.4500000000000002</v>
      </c>
      <c r="H37" s="37">
        <v>3.03</v>
      </c>
      <c r="I37" s="37">
        <v>2.65</v>
      </c>
      <c r="J37" s="38">
        <v>0.6</v>
      </c>
      <c r="K37" s="22"/>
      <c r="L37" s="22"/>
      <c r="M37" s="22"/>
      <c r="N37" s="22"/>
      <c r="O37" s="22"/>
      <c r="P37" s="22"/>
    </row>
    <row r="38" spans="1:16" ht="39" customHeight="1" x14ac:dyDescent="0.15">
      <c r="A38" s="22"/>
      <c r="B38" s="35"/>
      <c r="C38" s="1200" t="s">
        <v>559</v>
      </c>
      <c r="D38" s="1201"/>
      <c r="E38" s="1202"/>
      <c r="F38" s="36">
        <v>0.18</v>
      </c>
      <c r="G38" s="37">
        <v>0.18</v>
      </c>
      <c r="H38" s="37">
        <v>0.22</v>
      </c>
      <c r="I38" s="37">
        <v>0.19</v>
      </c>
      <c r="J38" s="38">
        <v>0.21</v>
      </c>
      <c r="K38" s="22"/>
      <c r="L38" s="22"/>
      <c r="M38" s="22"/>
      <c r="N38" s="22"/>
      <c r="O38" s="22"/>
      <c r="P38" s="22"/>
    </row>
    <row r="39" spans="1:16" ht="39" customHeight="1" x14ac:dyDescent="0.15">
      <c r="A39" s="22"/>
      <c r="B39" s="35"/>
      <c r="C39" s="1200" t="s">
        <v>560</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561</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562</v>
      </c>
      <c r="D43" s="1204"/>
      <c r="E43" s="1205"/>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KpV3hZrdZ3RPD9CMNbcHISo10R1/7gkh/kA6JdG2jm7vljyitlyEA1zw9+5akjzvjoICzC+nclRIvZdu6Yg==" saltValue="dVgRhW51qov5QvckbbRx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854</v>
      </c>
      <c r="L45" s="60">
        <v>822</v>
      </c>
      <c r="M45" s="60">
        <v>830</v>
      </c>
      <c r="N45" s="60">
        <v>858</v>
      </c>
      <c r="O45" s="61">
        <v>812</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10"/>
      <c r="C48" s="1211"/>
      <c r="D48" s="62"/>
      <c r="E48" s="1216" t="s">
        <v>14</v>
      </c>
      <c r="F48" s="1216"/>
      <c r="G48" s="1216"/>
      <c r="H48" s="1216"/>
      <c r="I48" s="1216"/>
      <c r="J48" s="1217"/>
      <c r="K48" s="63">
        <v>347</v>
      </c>
      <c r="L48" s="64">
        <v>427</v>
      </c>
      <c r="M48" s="64">
        <v>381</v>
      </c>
      <c r="N48" s="64">
        <v>385</v>
      </c>
      <c r="O48" s="65">
        <v>398</v>
      </c>
      <c r="P48" s="48"/>
      <c r="Q48" s="48"/>
      <c r="R48" s="48"/>
      <c r="S48" s="48"/>
      <c r="T48" s="48"/>
      <c r="U48" s="48"/>
    </row>
    <row r="49" spans="1:21" ht="30.75" customHeight="1" x14ac:dyDescent="0.15">
      <c r="A49" s="48"/>
      <c r="B49" s="1210"/>
      <c r="C49" s="1211"/>
      <c r="D49" s="62"/>
      <c r="E49" s="1216" t="s">
        <v>15</v>
      </c>
      <c r="F49" s="1216"/>
      <c r="G49" s="1216"/>
      <c r="H49" s="1216"/>
      <c r="I49" s="1216"/>
      <c r="J49" s="1217"/>
      <c r="K49" s="63">
        <v>2</v>
      </c>
      <c r="L49" s="64">
        <v>2</v>
      </c>
      <c r="M49" s="64">
        <v>2</v>
      </c>
      <c r="N49" s="64">
        <v>2</v>
      </c>
      <c r="O49" s="65">
        <v>2</v>
      </c>
      <c r="P49" s="48"/>
      <c r="Q49" s="48"/>
      <c r="R49" s="48"/>
      <c r="S49" s="48"/>
      <c r="T49" s="48"/>
      <c r="U49" s="48"/>
    </row>
    <row r="50" spans="1:21" ht="30.75" customHeight="1" x14ac:dyDescent="0.15">
      <c r="A50" s="48"/>
      <c r="B50" s="1210"/>
      <c r="C50" s="1211"/>
      <c r="D50" s="62"/>
      <c r="E50" s="1216" t="s">
        <v>16</v>
      </c>
      <c r="F50" s="1216"/>
      <c r="G50" s="1216"/>
      <c r="H50" s="1216"/>
      <c r="I50" s="1216"/>
      <c r="J50" s="1217"/>
      <c r="K50" s="63" t="s">
        <v>504</v>
      </c>
      <c r="L50" s="64" t="s">
        <v>504</v>
      </c>
      <c r="M50" s="64" t="s">
        <v>504</v>
      </c>
      <c r="N50" s="64" t="s">
        <v>504</v>
      </c>
      <c r="O50" s="65" t="s">
        <v>504</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504</v>
      </c>
      <c r="L51" s="64" t="s">
        <v>504</v>
      </c>
      <c r="M51" s="64" t="s">
        <v>504</v>
      </c>
      <c r="N51" s="64">
        <v>0</v>
      </c>
      <c r="O51" s="65" t="s">
        <v>504</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994</v>
      </c>
      <c r="L52" s="64">
        <v>929</v>
      </c>
      <c r="M52" s="64">
        <v>933</v>
      </c>
      <c r="N52" s="64">
        <v>953</v>
      </c>
      <c r="O52" s="65">
        <v>930</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209</v>
      </c>
      <c r="L53" s="69">
        <v>322</v>
      </c>
      <c r="M53" s="69">
        <v>280</v>
      </c>
      <c r="N53" s="69">
        <v>292</v>
      </c>
      <c r="O53" s="70">
        <v>282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24" t="s">
        <v>24</v>
      </c>
      <c r="C57" s="1225"/>
      <c r="D57" s="1228" t="s">
        <v>25</v>
      </c>
      <c r="E57" s="1229"/>
      <c r="F57" s="1229"/>
      <c r="G57" s="1229"/>
      <c r="H57" s="1229"/>
      <c r="I57" s="1229"/>
      <c r="J57" s="1230"/>
      <c r="K57" s="82"/>
      <c r="L57" s="83"/>
      <c r="M57" s="83"/>
      <c r="N57" s="83"/>
      <c r="O57" s="84"/>
    </row>
    <row r="58" spans="1:21" ht="31.5" customHeight="1" thickBot="1" x14ac:dyDescent="0.2">
      <c r="B58" s="1226"/>
      <c r="C58" s="1227"/>
      <c r="D58" s="1231" t="s">
        <v>26</v>
      </c>
      <c r="E58" s="1232"/>
      <c r="F58" s="1232"/>
      <c r="G58" s="1232"/>
      <c r="H58" s="1232"/>
      <c r="I58" s="1232"/>
      <c r="J58" s="123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H4XMcyhOYji3VVPMKY0LvXIXZJISn2bbj5P7WpbFYjWTO35B3hNGTLEC7VoVk3E15TusFWe+yQCrWd8HdVptQ==" saltValue="NFxPFobi+zGJXWTjMXNY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34" t="s">
        <v>29</v>
      </c>
      <c r="C41" s="1235"/>
      <c r="D41" s="101"/>
      <c r="E41" s="1240" t="s">
        <v>30</v>
      </c>
      <c r="F41" s="1240"/>
      <c r="G41" s="1240"/>
      <c r="H41" s="1241"/>
      <c r="I41" s="102">
        <v>7880</v>
      </c>
      <c r="J41" s="103">
        <v>7756</v>
      </c>
      <c r="K41" s="103">
        <v>7672</v>
      </c>
      <c r="L41" s="103">
        <v>7863</v>
      </c>
      <c r="M41" s="104">
        <v>8189</v>
      </c>
    </row>
    <row r="42" spans="2:13" ht="27.75" customHeight="1" x14ac:dyDescent="0.15">
      <c r="B42" s="1236"/>
      <c r="C42" s="1237"/>
      <c r="D42" s="105"/>
      <c r="E42" s="1242" t="s">
        <v>31</v>
      </c>
      <c r="F42" s="1242"/>
      <c r="G42" s="1242"/>
      <c r="H42" s="1243"/>
      <c r="I42" s="106" t="s">
        <v>504</v>
      </c>
      <c r="J42" s="107" t="s">
        <v>504</v>
      </c>
      <c r="K42" s="107" t="s">
        <v>504</v>
      </c>
      <c r="L42" s="107" t="s">
        <v>504</v>
      </c>
      <c r="M42" s="108" t="s">
        <v>504</v>
      </c>
    </row>
    <row r="43" spans="2:13" ht="27.75" customHeight="1" x14ac:dyDescent="0.15">
      <c r="B43" s="1236"/>
      <c r="C43" s="1237"/>
      <c r="D43" s="105"/>
      <c r="E43" s="1242" t="s">
        <v>32</v>
      </c>
      <c r="F43" s="1242"/>
      <c r="G43" s="1242"/>
      <c r="H43" s="1243"/>
      <c r="I43" s="106">
        <v>4659</v>
      </c>
      <c r="J43" s="107">
        <v>4908</v>
      </c>
      <c r="K43" s="107">
        <v>4933</v>
      </c>
      <c r="L43" s="107">
        <v>5023</v>
      </c>
      <c r="M43" s="108">
        <v>4843</v>
      </c>
    </row>
    <row r="44" spans="2:13" ht="27.75" customHeight="1" x14ac:dyDescent="0.15">
      <c r="B44" s="1236"/>
      <c r="C44" s="1237"/>
      <c r="D44" s="105"/>
      <c r="E44" s="1242" t="s">
        <v>33</v>
      </c>
      <c r="F44" s="1242"/>
      <c r="G44" s="1242"/>
      <c r="H44" s="1243"/>
      <c r="I44" s="106">
        <v>9</v>
      </c>
      <c r="J44" s="107">
        <v>8</v>
      </c>
      <c r="K44" s="107">
        <v>16</v>
      </c>
      <c r="L44" s="107">
        <v>27</v>
      </c>
      <c r="M44" s="108">
        <v>39</v>
      </c>
    </row>
    <row r="45" spans="2:13" ht="27.75" customHeight="1" x14ac:dyDescent="0.15">
      <c r="B45" s="1236"/>
      <c r="C45" s="1237"/>
      <c r="D45" s="105"/>
      <c r="E45" s="1242" t="s">
        <v>34</v>
      </c>
      <c r="F45" s="1242"/>
      <c r="G45" s="1242"/>
      <c r="H45" s="1243"/>
      <c r="I45" s="106" t="s">
        <v>504</v>
      </c>
      <c r="J45" s="107" t="s">
        <v>504</v>
      </c>
      <c r="K45" s="107" t="s">
        <v>504</v>
      </c>
      <c r="L45" s="107" t="s">
        <v>504</v>
      </c>
      <c r="M45" s="108" t="s">
        <v>504</v>
      </c>
    </row>
    <row r="46" spans="2:13" ht="27.75" customHeight="1" x14ac:dyDescent="0.15">
      <c r="B46" s="1236"/>
      <c r="C46" s="1237"/>
      <c r="D46" s="109"/>
      <c r="E46" s="1242" t="s">
        <v>35</v>
      </c>
      <c r="F46" s="1242"/>
      <c r="G46" s="1242"/>
      <c r="H46" s="1243"/>
      <c r="I46" s="106" t="s">
        <v>504</v>
      </c>
      <c r="J46" s="107" t="s">
        <v>504</v>
      </c>
      <c r="K46" s="107" t="s">
        <v>504</v>
      </c>
      <c r="L46" s="107" t="s">
        <v>504</v>
      </c>
      <c r="M46" s="108" t="s">
        <v>504</v>
      </c>
    </row>
    <row r="47" spans="2:13" ht="27.75" customHeight="1" x14ac:dyDescent="0.15">
      <c r="B47" s="1236"/>
      <c r="C47" s="1237"/>
      <c r="D47" s="110"/>
      <c r="E47" s="1244" t="s">
        <v>36</v>
      </c>
      <c r="F47" s="1245"/>
      <c r="G47" s="1245"/>
      <c r="H47" s="1246"/>
      <c r="I47" s="106" t="s">
        <v>504</v>
      </c>
      <c r="J47" s="107" t="s">
        <v>504</v>
      </c>
      <c r="K47" s="107" t="s">
        <v>504</v>
      </c>
      <c r="L47" s="107" t="s">
        <v>504</v>
      </c>
      <c r="M47" s="108" t="s">
        <v>504</v>
      </c>
    </row>
    <row r="48" spans="2:13" ht="27.75" customHeight="1" x14ac:dyDescent="0.15">
      <c r="B48" s="1236"/>
      <c r="C48" s="1237"/>
      <c r="D48" s="105"/>
      <c r="E48" s="1242" t="s">
        <v>37</v>
      </c>
      <c r="F48" s="1242"/>
      <c r="G48" s="1242"/>
      <c r="H48" s="1243"/>
      <c r="I48" s="106" t="s">
        <v>504</v>
      </c>
      <c r="J48" s="107" t="s">
        <v>504</v>
      </c>
      <c r="K48" s="107" t="s">
        <v>504</v>
      </c>
      <c r="L48" s="107" t="s">
        <v>504</v>
      </c>
      <c r="M48" s="108" t="s">
        <v>504</v>
      </c>
    </row>
    <row r="49" spans="2:13" ht="27.75" customHeight="1" x14ac:dyDescent="0.15">
      <c r="B49" s="1238"/>
      <c r="C49" s="1239"/>
      <c r="D49" s="105"/>
      <c r="E49" s="1242" t="s">
        <v>38</v>
      </c>
      <c r="F49" s="1242"/>
      <c r="G49" s="1242"/>
      <c r="H49" s="1243"/>
      <c r="I49" s="106" t="s">
        <v>504</v>
      </c>
      <c r="J49" s="107" t="s">
        <v>504</v>
      </c>
      <c r="K49" s="107" t="s">
        <v>504</v>
      </c>
      <c r="L49" s="107" t="s">
        <v>504</v>
      </c>
      <c r="M49" s="108" t="s">
        <v>504</v>
      </c>
    </row>
    <row r="50" spans="2:13" ht="27.75" customHeight="1" x14ac:dyDescent="0.15">
      <c r="B50" s="1247" t="s">
        <v>39</v>
      </c>
      <c r="C50" s="1248"/>
      <c r="D50" s="111"/>
      <c r="E50" s="1242" t="s">
        <v>40</v>
      </c>
      <c r="F50" s="1242"/>
      <c r="G50" s="1242"/>
      <c r="H50" s="1243"/>
      <c r="I50" s="106">
        <v>2228</v>
      </c>
      <c r="J50" s="107">
        <v>2217</v>
      </c>
      <c r="K50" s="107">
        <v>2120</v>
      </c>
      <c r="L50" s="107">
        <v>1814</v>
      </c>
      <c r="M50" s="108">
        <v>1316</v>
      </c>
    </row>
    <row r="51" spans="2:13" ht="27.75" customHeight="1" x14ac:dyDescent="0.15">
      <c r="B51" s="1236"/>
      <c r="C51" s="1237"/>
      <c r="D51" s="105"/>
      <c r="E51" s="1242" t="s">
        <v>41</v>
      </c>
      <c r="F51" s="1242"/>
      <c r="G51" s="1242"/>
      <c r="H51" s="1243"/>
      <c r="I51" s="106">
        <v>3336</v>
      </c>
      <c r="J51" s="107">
        <v>3443</v>
      </c>
      <c r="K51" s="107">
        <v>3328</v>
      </c>
      <c r="L51" s="107">
        <v>3225</v>
      </c>
      <c r="M51" s="108">
        <v>3156</v>
      </c>
    </row>
    <row r="52" spans="2:13" ht="27.75" customHeight="1" x14ac:dyDescent="0.15">
      <c r="B52" s="1238"/>
      <c r="C52" s="1239"/>
      <c r="D52" s="105"/>
      <c r="E52" s="1242" t="s">
        <v>42</v>
      </c>
      <c r="F52" s="1242"/>
      <c r="G52" s="1242"/>
      <c r="H52" s="1243"/>
      <c r="I52" s="106">
        <v>8150</v>
      </c>
      <c r="J52" s="107">
        <v>8047</v>
      </c>
      <c r="K52" s="107">
        <v>7809</v>
      </c>
      <c r="L52" s="107">
        <v>7726</v>
      </c>
      <c r="M52" s="108">
        <v>7668</v>
      </c>
    </row>
    <row r="53" spans="2:13" ht="27.75" customHeight="1" thickBot="1" x14ac:dyDescent="0.2">
      <c r="B53" s="1249" t="s">
        <v>43</v>
      </c>
      <c r="C53" s="1250"/>
      <c r="D53" s="112"/>
      <c r="E53" s="1251" t="s">
        <v>44</v>
      </c>
      <c r="F53" s="1251"/>
      <c r="G53" s="1251"/>
      <c r="H53" s="1252"/>
      <c r="I53" s="113">
        <v>-1166</v>
      </c>
      <c r="J53" s="114">
        <v>-1034</v>
      </c>
      <c r="K53" s="114">
        <v>-634</v>
      </c>
      <c r="L53" s="114">
        <v>147</v>
      </c>
      <c r="M53" s="115">
        <v>931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md/oMSwYL7vUr3oOW3XOKDUCmwVQK+PkSZjQfTIu8uNvgqZEcg0i+mMfKhnG/ZZ7nNUrKNmMQGjl97T9vnhsQ==" saltValue="WDC1/PvPtOXolJ6kkL50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47</v>
      </c>
      <c r="D55" s="1261"/>
      <c r="E55" s="1262"/>
      <c r="F55" s="127">
        <v>1496</v>
      </c>
      <c r="G55" s="127">
        <v>1181</v>
      </c>
      <c r="H55" s="128">
        <v>762</v>
      </c>
    </row>
    <row r="56" spans="2:8" ht="52.5" customHeight="1" x14ac:dyDescent="0.15">
      <c r="B56" s="129"/>
      <c r="C56" s="1263" t="s">
        <v>48</v>
      </c>
      <c r="D56" s="1263"/>
      <c r="E56" s="1264"/>
      <c r="F56" s="130">
        <v>193</v>
      </c>
      <c r="G56" s="130">
        <v>153</v>
      </c>
      <c r="H56" s="131">
        <v>113</v>
      </c>
    </row>
    <row r="57" spans="2:8" ht="53.25" customHeight="1" x14ac:dyDescent="0.15">
      <c r="B57" s="129"/>
      <c r="C57" s="1265" t="s">
        <v>49</v>
      </c>
      <c r="D57" s="1265"/>
      <c r="E57" s="1266"/>
      <c r="F57" s="132">
        <v>269</v>
      </c>
      <c r="G57" s="132">
        <v>280</v>
      </c>
      <c r="H57" s="133">
        <v>275</v>
      </c>
    </row>
    <row r="58" spans="2:8" ht="45.75" customHeight="1" x14ac:dyDescent="0.15">
      <c r="B58" s="134"/>
      <c r="C58" s="1253" t="s">
        <v>582</v>
      </c>
      <c r="D58" s="1254"/>
      <c r="E58" s="1255"/>
      <c r="F58" s="135">
        <v>100</v>
      </c>
      <c r="G58" s="135">
        <v>107</v>
      </c>
      <c r="H58" s="136">
        <v>113</v>
      </c>
    </row>
    <row r="59" spans="2:8" ht="45.75" customHeight="1" x14ac:dyDescent="0.15">
      <c r="B59" s="134"/>
      <c r="C59" s="1253" t="s">
        <v>583</v>
      </c>
      <c r="D59" s="1254"/>
      <c r="E59" s="1255"/>
      <c r="F59" s="135">
        <v>119</v>
      </c>
      <c r="G59" s="135">
        <v>113</v>
      </c>
      <c r="H59" s="136">
        <v>94</v>
      </c>
    </row>
    <row r="60" spans="2:8" ht="45.75" customHeight="1" x14ac:dyDescent="0.15">
      <c r="B60" s="134"/>
      <c r="C60" s="1253" t="s">
        <v>584</v>
      </c>
      <c r="D60" s="1254"/>
      <c r="E60" s="1255"/>
      <c r="F60" s="135">
        <v>24</v>
      </c>
      <c r="G60" s="135">
        <v>33</v>
      </c>
      <c r="H60" s="136">
        <v>40</v>
      </c>
    </row>
    <row r="61" spans="2:8" ht="45.75" customHeight="1" x14ac:dyDescent="0.15">
      <c r="B61" s="134"/>
      <c r="C61" s="1253" t="s">
        <v>585</v>
      </c>
      <c r="D61" s="1254"/>
      <c r="E61" s="1255"/>
      <c r="F61" s="135">
        <v>26</v>
      </c>
      <c r="G61" s="135">
        <v>26</v>
      </c>
      <c r="H61" s="136">
        <v>27</v>
      </c>
    </row>
    <row r="62" spans="2:8" ht="45.75" customHeight="1" thickBot="1" x14ac:dyDescent="0.2">
      <c r="B62" s="137"/>
      <c r="C62" s="1256" t="s">
        <v>586</v>
      </c>
      <c r="D62" s="1257"/>
      <c r="E62" s="1258"/>
      <c r="F62" s="138">
        <v>0</v>
      </c>
      <c r="G62" s="138">
        <v>1</v>
      </c>
      <c r="H62" s="139">
        <v>1</v>
      </c>
    </row>
    <row r="63" spans="2:8" ht="52.5" customHeight="1" thickBot="1" x14ac:dyDescent="0.2">
      <c r="B63" s="140"/>
      <c r="C63" s="1259" t="s">
        <v>50</v>
      </c>
      <c r="D63" s="1259"/>
      <c r="E63" s="1260"/>
      <c r="F63" s="141">
        <v>1958</v>
      </c>
      <c r="G63" s="141">
        <v>1614</v>
      </c>
      <c r="H63" s="142">
        <v>1150</v>
      </c>
    </row>
    <row r="64" spans="2:8" ht="15" customHeight="1" x14ac:dyDescent="0.15"/>
    <row r="65" ht="0" hidden="1" customHeight="1" x14ac:dyDescent="0.15"/>
    <row r="66" ht="0" hidden="1" customHeight="1" x14ac:dyDescent="0.15"/>
  </sheetData>
  <sheetProtection algorithmName="SHA-512" hashValue="0KoGo04XmNqtiBgdr2SbHM8WPK3cDZsCxY4QJFG42fApwhMHJHmzBG2Hu5ePW1hD1u//CddfQ7FT7gMTjbwk/g==" saltValue="hk8QXVEeQMgefrFC11Aq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43737</v>
      </c>
      <c r="E3" s="161"/>
      <c r="F3" s="162">
        <v>53292</v>
      </c>
      <c r="G3" s="163"/>
      <c r="H3" s="164"/>
    </row>
    <row r="4" spans="1:8" x14ac:dyDescent="0.15">
      <c r="A4" s="165"/>
      <c r="B4" s="166"/>
      <c r="C4" s="167"/>
      <c r="D4" s="168">
        <v>26042</v>
      </c>
      <c r="E4" s="169"/>
      <c r="F4" s="170">
        <v>28900</v>
      </c>
      <c r="G4" s="171"/>
      <c r="H4" s="172"/>
    </row>
    <row r="5" spans="1:8" x14ac:dyDescent="0.15">
      <c r="A5" s="153" t="s">
        <v>538</v>
      </c>
      <c r="B5" s="158"/>
      <c r="C5" s="159"/>
      <c r="D5" s="160">
        <v>32534</v>
      </c>
      <c r="E5" s="161"/>
      <c r="F5" s="162">
        <v>49919</v>
      </c>
      <c r="G5" s="163"/>
      <c r="H5" s="164"/>
    </row>
    <row r="6" spans="1:8" x14ac:dyDescent="0.15">
      <c r="A6" s="165"/>
      <c r="B6" s="166"/>
      <c r="C6" s="167"/>
      <c r="D6" s="168">
        <v>22729</v>
      </c>
      <c r="E6" s="169"/>
      <c r="F6" s="170">
        <v>26398</v>
      </c>
      <c r="G6" s="171"/>
      <c r="H6" s="172"/>
    </row>
    <row r="7" spans="1:8" x14ac:dyDescent="0.15">
      <c r="A7" s="153" t="s">
        <v>539</v>
      </c>
      <c r="B7" s="158"/>
      <c r="C7" s="159"/>
      <c r="D7" s="160">
        <v>34317</v>
      </c>
      <c r="E7" s="161"/>
      <c r="F7" s="162">
        <v>47738</v>
      </c>
      <c r="G7" s="163"/>
      <c r="H7" s="164"/>
    </row>
    <row r="8" spans="1:8" x14ac:dyDescent="0.15">
      <c r="A8" s="165"/>
      <c r="B8" s="166"/>
      <c r="C8" s="167"/>
      <c r="D8" s="168">
        <v>24588</v>
      </c>
      <c r="E8" s="169"/>
      <c r="F8" s="170">
        <v>24937</v>
      </c>
      <c r="G8" s="171"/>
      <c r="H8" s="172"/>
    </row>
    <row r="9" spans="1:8" x14ac:dyDescent="0.15">
      <c r="A9" s="153" t="s">
        <v>540</v>
      </c>
      <c r="B9" s="158"/>
      <c r="C9" s="159"/>
      <c r="D9" s="160">
        <v>47695</v>
      </c>
      <c r="E9" s="161"/>
      <c r="F9" s="162">
        <v>52191</v>
      </c>
      <c r="G9" s="163"/>
      <c r="H9" s="164"/>
    </row>
    <row r="10" spans="1:8" x14ac:dyDescent="0.15">
      <c r="A10" s="165"/>
      <c r="B10" s="166"/>
      <c r="C10" s="167"/>
      <c r="D10" s="168">
        <v>30205</v>
      </c>
      <c r="E10" s="169"/>
      <c r="F10" s="170">
        <v>24843</v>
      </c>
      <c r="G10" s="171"/>
      <c r="H10" s="172"/>
    </row>
    <row r="11" spans="1:8" x14ac:dyDescent="0.15">
      <c r="A11" s="153" t="s">
        <v>541</v>
      </c>
      <c r="B11" s="158"/>
      <c r="C11" s="159"/>
      <c r="D11" s="160">
        <v>55805</v>
      </c>
      <c r="E11" s="161"/>
      <c r="F11" s="162">
        <v>47387</v>
      </c>
      <c r="G11" s="163"/>
      <c r="H11" s="164"/>
    </row>
    <row r="12" spans="1:8" x14ac:dyDescent="0.15">
      <c r="A12" s="165"/>
      <c r="B12" s="166"/>
      <c r="C12" s="173"/>
      <c r="D12" s="168">
        <v>34750</v>
      </c>
      <c r="E12" s="169"/>
      <c r="F12" s="170">
        <v>24928</v>
      </c>
      <c r="G12" s="171"/>
      <c r="H12" s="172"/>
    </row>
    <row r="13" spans="1:8" x14ac:dyDescent="0.15">
      <c r="A13" s="153"/>
      <c r="B13" s="158"/>
      <c r="C13" s="174"/>
      <c r="D13" s="175">
        <v>42818</v>
      </c>
      <c r="E13" s="176"/>
      <c r="F13" s="177">
        <v>50105</v>
      </c>
      <c r="G13" s="178"/>
      <c r="H13" s="164"/>
    </row>
    <row r="14" spans="1:8" x14ac:dyDescent="0.15">
      <c r="A14" s="165"/>
      <c r="B14" s="166"/>
      <c r="C14" s="167"/>
      <c r="D14" s="168">
        <v>27663</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7.91</v>
      </c>
      <c r="C19" s="179">
        <f>ROUND(VALUE(SUBSTITUTE(実質収支比率等に係る経年分析!G$48,"▲","-")),2)</f>
        <v>8.6999999999999993</v>
      </c>
      <c r="D19" s="179">
        <f>ROUND(VALUE(SUBSTITUTE(実質収支比率等に係る経年分析!H$48,"▲","-")),2)</f>
        <v>2.4500000000000002</v>
      </c>
      <c r="E19" s="179">
        <f>ROUND(VALUE(SUBSTITUTE(実質収支比率等に係る経年分析!I$48,"▲","-")),2)</f>
        <v>4.8899999999999997</v>
      </c>
      <c r="F19" s="179">
        <f>ROUND(VALUE(SUBSTITUTE(実質収支比率等に係る経年分析!J$48,"▲","-")),2)</f>
        <v>4.49</v>
      </c>
    </row>
    <row r="20" spans="1:11" x14ac:dyDescent="0.15">
      <c r="A20" s="179" t="s">
        <v>54</v>
      </c>
      <c r="B20" s="179">
        <f>ROUND(VALUE(SUBSTITUTE(実質収支比率等に係る経年分析!F$47,"▲","-")),2)</f>
        <v>25.41</v>
      </c>
      <c r="C20" s="179">
        <f>ROUND(VALUE(SUBSTITUTE(実質収支比率等に係る経年分析!G$47,"▲","-")),2)</f>
        <v>25.54</v>
      </c>
      <c r="D20" s="179">
        <f>ROUND(VALUE(SUBSTITUTE(実質収支比率等に係る経年分析!H$47,"▲","-")),2)</f>
        <v>23.45</v>
      </c>
      <c r="E20" s="179">
        <f>ROUND(VALUE(SUBSTITUTE(実質収支比率等に係る経年分析!I$47,"▲","-")),2)</f>
        <v>18.54</v>
      </c>
      <c r="F20" s="179">
        <f>ROUND(VALUE(SUBSTITUTE(実質収支比率等に係る経年分析!J$47,"▲","-")),2)</f>
        <v>11.79</v>
      </c>
    </row>
    <row r="21" spans="1:11" x14ac:dyDescent="0.15">
      <c r="A21" s="179" t="s">
        <v>55</v>
      </c>
      <c r="B21" s="179">
        <f>IF(ISNUMBER(VALUE(SUBSTITUTE(実質収支比率等に係る経年分析!F$49,"▲","-"))),ROUND(VALUE(SUBSTITUTE(実質収支比率等に係る経年分析!F$49,"▲","-")),2),NA())</f>
        <v>-0.95</v>
      </c>
      <c r="C21" s="179">
        <f>IF(ISNUMBER(VALUE(SUBSTITUTE(実質収支比率等に係る経年分析!G$49,"▲","-"))),ROUND(VALUE(SUBSTITUTE(実質収支比率等に係る経年分析!G$49,"▲","-")),2),NA())</f>
        <v>1.3</v>
      </c>
      <c r="D21" s="179">
        <f>IF(ISNUMBER(VALUE(SUBSTITUTE(実質収支比率等に係る経年分析!H$49,"▲","-"))),ROUND(VALUE(SUBSTITUTE(実質収支比率等に係る経年分析!H$49,"▲","-")),2),NA())</f>
        <v>-8.0299999999999994</v>
      </c>
      <c r="E21" s="179">
        <f>IF(ISNUMBER(VALUE(SUBSTITUTE(実質収支比率等に係る経年分析!I$49,"▲","-"))),ROUND(VALUE(SUBSTITUTE(実質収支比率等に係る経年分析!I$49,"▲","-")),2),NA())</f>
        <v>-2.52</v>
      </c>
      <c r="F21" s="179">
        <f>IF(ISNUMBER(VALUE(SUBSTITUTE(実質収支比率等に係る経年分析!J$49,"▲","-"))),ROUND(VALUE(SUBSTITUTE(実質収支比率等に係る経年分析!J$49,"▲","-")),2),NA())</f>
        <v>-6.81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2.4500000000000002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0.55000000000000004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1.37</v>
      </c>
    </row>
    <row r="35" spans="1:16" x14ac:dyDescent="0.15">
      <c r="A35" s="180" t="str">
        <f>IF(連結実質赤字比率に係る赤字・黒字の構成分析!C$35="",NA(),連結実質赤字比率に係る赤字・黒字の構成分析!C$35)</f>
        <v>公共下水道事業特別会計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0.28999999999999998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2.4500000000000002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994</v>
      </c>
      <c r="E42" s="181"/>
      <c r="F42" s="181"/>
      <c r="G42" s="181">
        <f>'実質公債費比率（分子）の構造'!L$52</f>
        <v>929</v>
      </c>
      <c r="H42" s="181"/>
      <c r="I42" s="181"/>
      <c r="J42" s="181">
        <f>'実質公債費比率（分子）の構造'!M$52</f>
        <v>933</v>
      </c>
      <c r="K42" s="181"/>
      <c r="L42" s="181"/>
      <c r="M42" s="181">
        <f>'実質公債費比率（分子）の構造'!N$52</f>
        <v>953</v>
      </c>
      <c r="N42" s="181"/>
      <c r="O42" s="181"/>
      <c r="P42" s="181">
        <f>'実質公債費比率（分子）の構造'!O$52</f>
        <v>930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x14ac:dyDescent="0.15">
      <c r="A46" s="181" t="s">
        <v>66</v>
      </c>
      <c r="B46" s="181">
        <f>'実質公債費比率（分子）の構造'!K$48</f>
        <v>347</v>
      </c>
      <c r="C46" s="181"/>
      <c r="D46" s="181"/>
      <c r="E46" s="181">
        <f>'実質公債費比率（分子）の構造'!L$48</f>
        <v>427</v>
      </c>
      <c r="F46" s="181"/>
      <c r="G46" s="181"/>
      <c r="H46" s="181">
        <f>'実質公債費比率（分子）の構造'!M$48</f>
        <v>381</v>
      </c>
      <c r="I46" s="181"/>
      <c r="J46" s="181"/>
      <c r="K46" s="181">
        <f>'実質公債費比率（分子）の構造'!N$48</f>
        <v>385</v>
      </c>
      <c r="L46" s="181"/>
      <c r="M46" s="181"/>
      <c r="N46" s="181">
        <f>'実質公債費比率（分子）の構造'!O$48</f>
        <v>398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854</v>
      </c>
      <c r="C49" s="181"/>
      <c r="D49" s="181"/>
      <c r="E49" s="181">
        <f>'実質公債費比率（分子）の構造'!L$45</f>
        <v>822</v>
      </c>
      <c r="F49" s="181"/>
      <c r="G49" s="181"/>
      <c r="H49" s="181">
        <f>'実質公債費比率（分子）の構造'!M$45</f>
        <v>830</v>
      </c>
      <c r="I49" s="181"/>
      <c r="J49" s="181"/>
      <c r="K49" s="181">
        <f>'実質公債費比率（分子）の構造'!N$45</f>
        <v>858</v>
      </c>
      <c r="L49" s="181"/>
      <c r="M49" s="181"/>
      <c r="N49" s="181">
        <f>'実質公債費比率（分子）の構造'!O$45</f>
        <v>812</v>
      </c>
      <c r="O49" s="181"/>
      <c r="P49" s="181"/>
    </row>
    <row r="50" spans="1:16" x14ac:dyDescent="0.15">
      <c r="A50" s="181" t="s">
        <v>70</v>
      </c>
      <c r="B50" s="181" t="e">
        <f>NA()</f>
        <v>#N/A</v>
      </c>
      <c r="C50" s="181">
        <f>IF(ISNUMBER('実質公債費比率（分子）の構造'!K$53),'実質公債費比率（分子）の構造'!K$53,NA())</f>
        <v>209</v>
      </c>
      <c r="D50" s="181" t="e">
        <f>NA()</f>
        <v>#N/A</v>
      </c>
      <c r="E50" s="181" t="e">
        <f>NA()</f>
        <v>#N/A</v>
      </c>
      <c r="F50" s="181">
        <f>IF(ISNUMBER('実質公債費比率（分子）の構造'!L$53),'実質公債費比率（分子）の構造'!L$53,NA())</f>
        <v>322</v>
      </c>
      <c r="G50" s="181" t="e">
        <f>NA()</f>
        <v>#N/A</v>
      </c>
      <c r="H50" s="181" t="e">
        <f>NA()</f>
        <v>#N/A</v>
      </c>
      <c r="I50" s="181">
        <f>IF(ISNUMBER('実質公債費比率（分子）の構造'!M$53),'実質公債費比率（分子）の構造'!M$53,NA())</f>
        <v>280</v>
      </c>
      <c r="J50" s="181" t="e">
        <f>NA()</f>
        <v>#N/A</v>
      </c>
      <c r="K50" s="181" t="e">
        <f>NA()</f>
        <v>#N/A</v>
      </c>
      <c r="L50" s="181">
        <f>IF(ISNUMBER('実質公債費比率（分子）の構造'!N$53),'実質公債費比率（分子）の構造'!N$53,NA())</f>
        <v>292</v>
      </c>
      <c r="M50" s="181" t="e">
        <f>NA()</f>
        <v>#N/A</v>
      </c>
      <c r="N50" s="181" t="e">
        <f>NA()</f>
        <v>#N/A</v>
      </c>
      <c r="O50" s="181">
        <f>IF(ISNUMBER('実質公債費比率（分子）の構造'!O$53),'実質公債費比率（分子）の構造'!O$53,NA())</f>
        <v>282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8150</v>
      </c>
      <c r="E56" s="180"/>
      <c r="F56" s="180"/>
      <c r="G56" s="180">
        <f>'将来負担比率（分子）の構造'!J$52</f>
        <v>8047</v>
      </c>
      <c r="H56" s="180"/>
      <c r="I56" s="180"/>
      <c r="J56" s="180">
        <f>'将来負担比率（分子）の構造'!K$52</f>
        <v>7809</v>
      </c>
      <c r="K56" s="180"/>
      <c r="L56" s="180"/>
      <c r="M56" s="180">
        <f>'将来負担比率（分子）の構造'!L$52</f>
        <v>7726</v>
      </c>
      <c r="N56" s="180"/>
      <c r="O56" s="180"/>
      <c r="P56" s="180">
        <f>'将来負担比率（分子）の構造'!M$52</f>
        <v>7668</v>
      </c>
    </row>
    <row r="57" spans="1:16" x14ac:dyDescent="0.15">
      <c r="A57" s="180" t="s">
        <v>41</v>
      </c>
      <c r="B57" s="180"/>
      <c r="C57" s="180"/>
      <c r="D57" s="180">
        <f>'将来負担比率（分子）の構造'!I$51</f>
        <v>3336</v>
      </c>
      <c r="E57" s="180"/>
      <c r="F57" s="180"/>
      <c r="G57" s="180">
        <f>'将来負担比率（分子）の構造'!J$51</f>
        <v>3443</v>
      </c>
      <c r="H57" s="180"/>
      <c r="I57" s="180"/>
      <c r="J57" s="180">
        <f>'将来負担比率（分子）の構造'!K$51</f>
        <v>3328</v>
      </c>
      <c r="K57" s="180"/>
      <c r="L57" s="180"/>
      <c r="M57" s="180">
        <f>'将来負担比率（分子）の構造'!L$51</f>
        <v>3225</v>
      </c>
      <c r="N57" s="180"/>
      <c r="O57" s="180"/>
      <c r="P57" s="180">
        <f>'将来負担比率（分子）の構造'!M$51</f>
        <v>3156</v>
      </c>
    </row>
    <row r="58" spans="1:16" x14ac:dyDescent="0.15">
      <c r="A58" s="180" t="s">
        <v>40</v>
      </c>
      <c r="B58" s="180"/>
      <c r="C58" s="180"/>
      <c r="D58" s="180">
        <f>'将来負担比率（分子）の構造'!I$50</f>
        <v>2228</v>
      </c>
      <c r="E58" s="180"/>
      <c r="F58" s="180"/>
      <c r="G58" s="180">
        <f>'将来負担比率（分子）の構造'!J$50</f>
        <v>2217</v>
      </c>
      <c r="H58" s="180"/>
      <c r="I58" s="180"/>
      <c r="J58" s="180">
        <f>'将来負担比率（分子）の構造'!K$50</f>
        <v>2120</v>
      </c>
      <c r="K58" s="180"/>
      <c r="L58" s="180"/>
      <c r="M58" s="180">
        <f>'将来負担比率（分子）の構造'!L$50</f>
        <v>1814</v>
      </c>
      <c r="N58" s="180"/>
      <c r="O58" s="180"/>
      <c r="P58" s="180">
        <f>'将来負担比率（分子）の構造'!M$50</f>
        <v>1316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33</v>
      </c>
      <c r="B63" s="180">
        <f>'将来負担比率（分子）の構造'!I$44</f>
        <v>9</v>
      </c>
      <c r="C63" s="180"/>
      <c r="D63" s="180"/>
      <c r="E63" s="180">
        <f>'将来負担比率（分子）の構造'!J$44</f>
        <v>8</v>
      </c>
      <c r="F63" s="180"/>
      <c r="G63" s="180"/>
      <c r="H63" s="180">
        <f>'将来負担比率（分子）の構造'!K$44</f>
        <v>16</v>
      </c>
      <c r="I63" s="180"/>
      <c r="J63" s="180"/>
      <c r="K63" s="180">
        <f>'将来負担比率（分子）の構造'!L$44</f>
        <v>27</v>
      </c>
      <c r="L63" s="180"/>
      <c r="M63" s="180"/>
      <c r="N63" s="180">
        <f>'将来負担比率（分子）の構造'!M$44</f>
        <v>39</v>
      </c>
      <c r="O63" s="180"/>
      <c r="P63" s="180"/>
    </row>
    <row r="64" spans="1:16" x14ac:dyDescent="0.15">
      <c r="A64" s="180" t="s">
        <v>32</v>
      </c>
      <c r="B64" s="180">
        <f>'将来負担比率（分子）の構造'!I$43</f>
        <v>4659</v>
      </c>
      <c r="C64" s="180"/>
      <c r="D64" s="180"/>
      <c r="E64" s="180">
        <f>'将来負担比率（分子）の構造'!J$43</f>
        <v>4908</v>
      </c>
      <c r="F64" s="180"/>
      <c r="G64" s="180"/>
      <c r="H64" s="180">
        <f>'将来負担比率（分子）の構造'!K$43</f>
        <v>4933</v>
      </c>
      <c r="I64" s="180"/>
      <c r="J64" s="180"/>
      <c r="K64" s="180">
        <f>'将来負担比率（分子）の構造'!L$43</f>
        <v>5023</v>
      </c>
      <c r="L64" s="180"/>
      <c r="M64" s="180"/>
      <c r="N64" s="180">
        <f>'将来負担比率（分子）の構造'!M$43</f>
        <v>4843</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7880</v>
      </c>
      <c r="C66" s="180"/>
      <c r="D66" s="180"/>
      <c r="E66" s="180">
        <f>'将来負担比率（分子）の構造'!J$41</f>
        <v>7756</v>
      </c>
      <c r="F66" s="180"/>
      <c r="G66" s="180"/>
      <c r="H66" s="180">
        <f>'将来負担比率（分子）の構造'!K$41</f>
        <v>7672</v>
      </c>
      <c r="I66" s="180"/>
      <c r="J66" s="180"/>
      <c r="K66" s="180">
        <f>'将来負担比率（分子）の構造'!L$41</f>
        <v>7863</v>
      </c>
      <c r="L66" s="180"/>
      <c r="M66" s="180"/>
      <c r="N66" s="180">
        <f>'将来負担比率（分子）の構造'!M$41</f>
        <v>8189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147</v>
      </c>
      <c r="M67" s="180" t="e">
        <f>NA()</f>
        <v>#N/A</v>
      </c>
      <c r="N67" s="180" t="e">
        <f>NA()</f>
        <v>#N/A</v>
      </c>
      <c r="O67" s="180">
        <f>IF(ISNUMBER('将来負担比率（分子）の構造'!M$53), IF('将来負担比率（分子）の構造'!M$53 &lt; 0, 0, '将来負担比率（分子）の構造'!M$53), NA())</f>
        <v>931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1496</v>
      </c>
      <c r="C72" s="184">
        <f>基金残高に係る経年分析!G55</f>
        <v>1181</v>
      </c>
      <c r="D72" s="184">
        <f>基金残高に係る経年分析!H55</f>
        <v>762</v>
      </c>
    </row>
    <row r="73" spans="1:16" x14ac:dyDescent="0.15">
      <c r="A73" s="183" t="s">
        <v>77</v>
      </c>
      <c r="B73" s="184">
        <f>基金残高に係る経年分析!F56</f>
        <v>193</v>
      </c>
      <c r="C73" s="184">
        <f>基金残高に係る経年分析!G56</f>
        <v>153</v>
      </c>
      <c r="D73" s="184">
        <f>基金残高に係る経年分析!H56</f>
        <v>113</v>
      </c>
    </row>
    <row r="74" spans="1:16" x14ac:dyDescent="0.15">
      <c r="A74" s="183" t="s">
        <v>78</v>
      </c>
      <c r="B74" s="184">
        <f>基金残高に係る経年分析!F57</f>
        <v>269</v>
      </c>
      <c r="C74" s="184">
        <f>基金残高に係る経年分析!G57</f>
        <v>280</v>
      </c>
      <c r="D74" s="184">
        <f>基金残高に係る経年分析!H57</f>
        <v>275</v>
      </c>
    </row>
  </sheetData>
  <sheetProtection algorithmName="SHA-512" hashValue="dcTRquAAhL1z75X9LFIwem4mseu8GWcLgxI4O1IJNsKOIqir+BgJawZA62TQxuzqtuYTdQT44xhuJu9pN78Iow==" saltValue="YD9/8Sf794HCTzWsAaPV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5656865</v>
      </c>
      <c r="S5" s="631"/>
      <c r="T5" s="631"/>
      <c r="U5" s="631"/>
      <c r="V5" s="631"/>
      <c r="W5" s="631"/>
      <c r="X5" s="631"/>
      <c r="Y5" s="632"/>
      <c r="Z5" s="633">
        <v>51.4</v>
      </c>
      <c r="AA5" s="633"/>
      <c r="AB5" s="633"/>
      <c r="AC5" s="633"/>
      <c r="AD5" s="634">
        <v>5327227</v>
      </c>
      <c r="AE5" s="634"/>
      <c r="AF5" s="634"/>
      <c r="AG5" s="634"/>
      <c r="AH5" s="634"/>
      <c r="AI5" s="634"/>
      <c r="AJ5" s="634"/>
      <c r="AK5" s="634"/>
      <c r="AL5" s="635">
        <v>84.8</v>
      </c>
      <c r="AM5" s="636"/>
      <c r="AN5" s="636"/>
      <c r="AO5" s="637"/>
      <c r="AP5" s="627" t="s">
        <v>226</v>
      </c>
      <c r="AQ5" s="628"/>
      <c r="AR5" s="628"/>
      <c r="AS5" s="628"/>
      <c r="AT5" s="628"/>
      <c r="AU5" s="628"/>
      <c r="AV5" s="628"/>
      <c r="AW5" s="628"/>
      <c r="AX5" s="628"/>
      <c r="AY5" s="628"/>
      <c r="AZ5" s="628"/>
      <c r="BA5" s="628"/>
      <c r="BB5" s="628"/>
      <c r="BC5" s="628"/>
      <c r="BD5" s="628"/>
      <c r="BE5" s="628"/>
      <c r="BF5" s="629"/>
      <c r="BG5" s="641">
        <v>5327227</v>
      </c>
      <c r="BH5" s="642"/>
      <c r="BI5" s="642"/>
      <c r="BJ5" s="642"/>
      <c r="BK5" s="642"/>
      <c r="BL5" s="642"/>
      <c r="BM5" s="642"/>
      <c r="BN5" s="643"/>
      <c r="BO5" s="644">
        <v>94.2</v>
      </c>
      <c r="BP5" s="644"/>
      <c r="BQ5" s="644"/>
      <c r="BR5" s="644"/>
      <c r="BS5" s="645" t="s">
        <v>138</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66404</v>
      </c>
      <c r="S6" s="642"/>
      <c r="T6" s="642"/>
      <c r="U6" s="642"/>
      <c r="V6" s="642"/>
      <c r="W6" s="642"/>
      <c r="X6" s="642"/>
      <c r="Y6" s="643"/>
      <c r="Z6" s="644">
        <v>0.6</v>
      </c>
      <c r="AA6" s="644"/>
      <c r="AB6" s="644"/>
      <c r="AC6" s="644"/>
      <c r="AD6" s="645">
        <v>66404</v>
      </c>
      <c r="AE6" s="645"/>
      <c r="AF6" s="645"/>
      <c r="AG6" s="645"/>
      <c r="AH6" s="645"/>
      <c r="AI6" s="645"/>
      <c r="AJ6" s="645"/>
      <c r="AK6" s="645"/>
      <c r="AL6" s="646">
        <v>1.1000000000000001</v>
      </c>
      <c r="AM6" s="647"/>
      <c r="AN6" s="647"/>
      <c r="AO6" s="648"/>
      <c r="AP6" s="638" t="s">
        <v>231</v>
      </c>
      <c r="AQ6" s="639"/>
      <c r="AR6" s="639"/>
      <c r="AS6" s="639"/>
      <c r="AT6" s="639"/>
      <c r="AU6" s="639"/>
      <c r="AV6" s="639"/>
      <c r="AW6" s="639"/>
      <c r="AX6" s="639"/>
      <c r="AY6" s="639"/>
      <c r="AZ6" s="639"/>
      <c r="BA6" s="639"/>
      <c r="BB6" s="639"/>
      <c r="BC6" s="639"/>
      <c r="BD6" s="639"/>
      <c r="BE6" s="639"/>
      <c r="BF6" s="640"/>
      <c r="BG6" s="641">
        <v>5327227</v>
      </c>
      <c r="BH6" s="642"/>
      <c r="BI6" s="642"/>
      <c r="BJ6" s="642"/>
      <c r="BK6" s="642"/>
      <c r="BL6" s="642"/>
      <c r="BM6" s="642"/>
      <c r="BN6" s="643"/>
      <c r="BO6" s="644">
        <v>94.2</v>
      </c>
      <c r="BP6" s="644"/>
      <c r="BQ6" s="644"/>
      <c r="BR6" s="644"/>
      <c r="BS6" s="645" t="s">
        <v>232</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108319</v>
      </c>
      <c r="CS6" s="642"/>
      <c r="CT6" s="642"/>
      <c r="CU6" s="642"/>
      <c r="CV6" s="642"/>
      <c r="CW6" s="642"/>
      <c r="CX6" s="642"/>
      <c r="CY6" s="643"/>
      <c r="CZ6" s="635">
        <v>1</v>
      </c>
      <c r="DA6" s="636"/>
      <c r="DB6" s="636"/>
      <c r="DC6" s="655"/>
      <c r="DD6" s="650" t="s">
        <v>234</v>
      </c>
      <c r="DE6" s="642"/>
      <c r="DF6" s="642"/>
      <c r="DG6" s="642"/>
      <c r="DH6" s="642"/>
      <c r="DI6" s="642"/>
      <c r="DJ6" s="642"/>
      <c r="DK6" s="642"/>
      <c r="DL6" s="642"/>
      <c r="DM6" s="642"/>
      <c r="DN6" s="642"/>
      <c r="DO6" s="642"/>
      <c r="DP6" s="643"/>
      <c r="DQ6" s="650">
        <v>108319</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9805</v>
      </c>
      <c r="S7" s="642"/>
      <c r="T7" s="642"/>
      <c r="U7" s="642"/>
      <c r="V7" s="642"/>
      <c r="W7" s="642"/>
      <c r="X7" s="642"/>
      <c r="Y7" s="643"/>
      <c r="Z7" s="644">
        <v>0.1</v>
      </c>
      <c r="AA7" s="644"/>
      <c r="AB7" s="644"/>
      <c r="AC7" s="644"/>
      <c r="AD7" s="645">
        <v>9805</v>
      </c>
      <c r="AE7" s="645"/>
      <c r="AF7" s="645"/>
      <c r="AG7" s="645"/>
      <c r="AH7" s="645"/>
      <c r="AI7" s="645"/>
      <c r="AJ7" s="645"/>
      <c r="AK7" s="645"/>
      <c r="AL7" s="646">
        <v>0.2</v>
      </c>
      <c r="AM7" s="647"/>
      <c r="AN7" s="647"/>
      <c r="AO7" s="648"/>
      <c r="AP7" s="638" t="s">
        <v>236</v>
      </c>
      <c r="AQ7" s="639"/>
      <c r="AR7" s="639"/>
      <c r="AS7" s="639"/>
      <c r="AT7" s="639"/>
      <c r="AU7" s="639"/>
      <c r="AV7" s="639"/>
      <c r="AW7" s="639"/>
      <c r="AX7" s="639"/>
      <c r="AY7" s="639"/>
      <c r="AZ7" s="639"/>
      <c r="BA7" s="639"/>
      <c r="BB7" s="639"/>
      <c r="BC7" s="639"/>
      <c r="BD7" s="639"/>
      <c r="BE7" s="639"/>
      <c r="BF7" s="640"/>
      <c r="BG7" s="641">
        <v>2484694</v>
      </c>
      <c r="BH7" s="642"/>
      <c r="BI7" s="642"/>
      <c r="BJ7" s="642"/>
      <c r="BK7" s="642"/>
      <c r="BL7" s="642"/>
      <c r="BM7" s="642"/>
      <c r="BN7" s="643"/>
      <c r="BO7" s="644">
        <v>43.9</v>
      </c>
      <c r="BP7" s="644"/>
      <c r="BQ7" s="644"/>
      <c r="BR7" s="644"/>
      <c r="BS7" s="645" t="s">
        <v>234</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1396004</v>
      </c>
      <c r="CS7" s="642"/>
      <c r="CT7" s="642"/>
      <c r="CU7" s="642"/>
      <c r="CV7" s="642"/>
      <c r="CW7" s="642"/>
      <c r="CX7" s="642"/>
      <c r="CY7" s="643"/>
      <c r="CZ7" s="644">
        <v>13</v>
      </c>
      <c r="DA7" s="644"/>
      <c r="DB7" s="644"/>
      <c r="DC7" s="644"/>
      <c r="DD7" s="650">
        <v>127901</v>
      </c>
      <c r="DE7" s="642"/>
      <c r="DF7" s="642"/>
      <c r="DG7" s="642"/>
      <c r="DH7" s="642"/>
      <c r="DI7" s="642"/>
      <c r="DJ7" s="642"/>
      <c r="DK7" s="642"/>
      <c r="DL7" s="642"/>
      <c r="DM7" s="642"/>
      <c r="DN7" s="642"/>
      <c r="DO7" s="642"/>
      <c r="DP7" s="643"/>
      <c r="DQ7" s="650">
        <v>1207650</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18685</v>
      </c>
      <c r="S8" s="642"/>
      <c r="T8" s="642"/>
      <c r="U8" s="642"/>
      <c r="V8" s="642"/>
      <c r="W8" s="642"/>
      <c r="X8" s="642"/>
      <c r="Y8" s="643"/>
      <c r="Z8" s="644">
        <v>0.2</v>
      </c>
      <c r="AA8" s="644"/>
      <c r="AB8" s="644"/>
      <c r="AC8" s="644"/>
      <c r="AD8" s="645">
        <v>18685</v>
      </c>
      <c r="AE8" s="645"/>
      <c r="AF8" s="645"/>
      <c r="AG8" s="645"/>
      <c r="AH8" s="645"/>
      <c r="AI8" s="645"/>
      <c r="AJ8" s="645"/>
      <c r="AK8" s="645"/>
      <c r="AL8" s="646">
        <v>0.3</v>
      </c>
      <c r="AM8" s="647"/>
      <c r="AN8" s="647"/>
      <c r="AO8" s="648"/>
      <c r="AP8" s="638" t="s">
        <v>239</v>
      </c>
      <c r="AQ8" s="639"/>
      <c r="AR8" s="639"/>
      <c r="AS8" s="639"/>
      <c r="AT8" s="639"/>
      <c r="AU8" s="639"/>
      <c r="AV8" s="639"/>
      <c r="AW8" s="639"/>
      <c r="AX8" s="639"/>
      <c r="AY8" s="639"/>
      <c r="AZ8" s="639"/>
      <c r="BA8" s="639"/>
      <c r="BB8" s="639"/>
      <c r="BC8" s="639"/>
      <c r="BD8" s="639"/>
      <c r="BE8" s="639"/>
      <c r="BF8" s="640"/>
      <c r="BG8" s="641">
        <v>60259</v>
      </c>
      <c r="BH8" s="642"/>
      <c r="BI8" s="642"/>
      <c r="BJ8" s="642"/>
      <c r="BK8" s="642"/>
      <c r="BL8" s="642"/>
      <c r="BM8" s="642"/>
      <c r="BN8" s="643"/>
      <c r="BO8" s="644">
        <v>1.1000000000000001</v>
      </c>
      <c r="BP8" s="644"/>
      <c r="BQ8" s="644"/>
      <c r="BR8" s="644"/>
      <c r="BS8" s="650" t="s">
        <v>234</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3485333</v>
      </c>
      <c r="CS8" s="642"/>
      <c r="CT8" s="642"/>
      <c r="CU8" s="642"/>
      <c r="CV8" s="642"/>
      <c r="CW8" s="642"/>
      <c r="CX8" s="642"/>
      <c r="CY8" s="643"/>
      <c r="CZ8" s="644">
        <v>32.5</v>
      </c>
      <c r="DA8" s="644"/>
      <c r="DB8" s="644"/>
      <c r="DC8" s="644"/>
      <c r="DD8" s="650">
        <v>50547</v>
      </c>
      <c r="DE8" s="642"/>
      <c r="DF8" s="642"/>
      <c r="DG8" s="642"/>
      <c r="DH8" s="642"/>
      <c r="DI8" s="642"/>
      <c r="DJ8" s="642"/>
      <c r="DK8" s="642"/>
      <c r="DL8" s="642"/>
      <c r="DM8" s="642"/>
      <c r="DN8" s="642"/>
      <c r="DO8" s="642"/>
      <c r="DP8" s="643"/>
      <c r="DQ8" s="650">
        <v>1892009</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18662</v>
      </c>
      <c r="S9" s="642"/>
      <c r="T9" s="642"/>
      <c r="U9" s="642"/>
      <c r="V9" s="642"/>
      <c r="W9" s="642"/>
      <c r="X9" s="642"/>
      <c r="Y9" s="643"/>
      <c r="Z9" s="644">
        <v>0.2</v>
      </c>
      <c r="AA9" s="644"/>
      <c r="AB9" s="644"/>
      <c r="AC9" s="644"/>
      <c r="AD9" s="645">
        <v>18662</v>
      </c>
      <c r="AE9" s="645"/>
      <c r="AF9" s="645"/>
      <c r="AG9" s="645"/>
      <c r="AH9" s="645"/>
      <c r="AI9" s="645"/>
      <c r="AJ9" s="645"/>
      <c r="AK9" s="645"/>
      <c r="AL9" s="646">
        <v>0.3</v>
      </c>
      <c r="AM9" s="647"/>
      <c r="AN9" s="647"/>
      <c r="AO9" s="648"/>
      <c r="AP9" s="638" t="s">
        <v>242</v>
      </c>
      <c r="AQ9" s="639"/>
      <c r="AR9" s="639"/>
      <c r="AS9" s="639"/>
      <c r="AT9" s="639"/>
      <c r="AU9" s="639"/>
      <c r="AV9" s="639"/>
      <c r="AW9" s="639"/>
      <c r="AX9" s="639"/>
      <c r="AY9" s="639"/>
      <c r="AZ9" s="639"/>
      <c r="BA9" s="639"/>
      <c r="BB9" s="639"/>
      <c r="BC9" s="639"/>
      <c r="BD9" s="639"/>
      <c r="BE9" s="639"/>
      <c r="BF9" s="640"/>
      <c r="BG9" s="641">
        <v>1913998</v>
      </c>
      <c r="BH9" s="642"/>
      <c r="BI9" s="642"/>
      <c r="BJ9" s="642"/>
      <c r="BK9" s="642"/>
      <c r="BL9" s="642"/>
      <c r="BM9" s="642"/>
      <c r="BN9" s="643"/>
      <c r="BO9" s="644">
        <v>33.799999999999997</v>
      </c>
      <c r="BP9" s="644"/>
      <c r="BQ9" s="644"/>
      <c r="BR9" s="644"/>
      <c r="BS9" s="650" t="s">
        <v>138</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814226</v>
      </c>
      <c r="CS9" s="642"/>
      <c r="CT9" s="642"/>
      <c r="CU9" s="642"/>
      <c r="CV9" s="642"/>
      <c r="CW9" s="642"/>
      <c r="CX9" s="642"/>
      <c r="CY9" s="643"/>
      <c r="CZ9" s="644">
        <v>7.6</v>
      </c>
      <c r="DA9" s="644"/>
      <c r="DB9" s="644"/>
      <c r="DC9" s="644"/>
      <c r="DD9" s="650">
        <v>4400</v>
      </c>
      <c r="DE9" s="642"/>
      <c r="DF9" s="642"/>
      <c r="DG9" s="642"/>
      <c r="DH9" s="642"/>
      <c r="DI9" s="642"/>
      <c r="DJ9" s="642"/>
      <c r="DK9" s="642"/>
      <c r="DL9" s="642"/>
      <c r="DM9" s="642"/>
      <c r="DN9" s="642"/>
      <c r="DO9" s="642"/>
      <c r="DP9" s="643"/>
      <c r="DQ9" s="650">
        <v>781618</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232</v>
      </c>
      <c r="S10" s="642"/>
      <c r="T10" s="642"/>
      <c r="U10" s="642"/>
      <c r="V10" s="642"/>
      <c r="W10" s="642"/>
      <c r="X10" s="642"/>
      <c r="Y10" s="643"/>
      <c r="Z10" s="644" t="s">
        <v>232</v>
      </c>
      <c r="AA10" s="644"/>
      <c r="AB10" s="644"/>
      <c r="AC10" s="644"/>
      <c r="AD10" s="645" t="s">
        <v>232</v>
      </c>
      <c r="AE10" s="645"/>
      <c r="AF10" s="645"/>
      <c r="AG10" s="645"/>
      <c r="AH10" s="645"/>
      <c r="AI10" s="645"/>
      <c r="AJ10" s="645"/>
      <c r="AK10" s="645"/>
      <c r="AL10" s="646" t="s">
        <v>245</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128671</v>
      </c>
      <c r="BH10" s="642"/>
      <c r="BI10" s="642"/>
      <c r="BJ10" s="642"/>
      <c r="BK10" s="642"/>
      <c r="BL10" s="642"/>
      <c r="BM10" s="642"/>
      <c r="BN10" s="643"/>
      <c r="BO10" s="644">
        <v>2.2999999999999998</v>
      </c>
      <c r="BP10" s="644"/>
      <c r="BQ10" s="644"/>
      <c r="BR10" s="644"/>
      <c r="BS10" s="650" t="s">
        <v>138</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6354</v>
      </c>
      <c r="CS10" s="642"/>
      <c r="CT10" s="642"/>
      <c r="CU10" s="642"/>
      <c r="CV10" s="642"/>
      <c r="CW10" s="642"/>
      <c r="CX10" s="642"/>
      <c r="CY10" s="643"/>
      <c r="CZ10" s="644">
        <v>0.1</v>
      </c>
      <c r="DA10" s="644"/>
      <c r="DB10" s="644"/>
      <c r="DC10" s="644"/>
      <c r="DD10" s="650" t="s">
        <v>245</v>
      </c>
      <c r="DE10" s="642"/>
      <c r="DF10" s="642"/>
      <c r="DG10" s="642"/>
      <c r="DH10" s="642"/>
      <c r="DI10" s="642"/>
      <c r="DJ10" s="642"/>
      <c r="DK10" s="642"/>
      <c r="DL10" s="642"/>
      <c r="DM10" s="642"/>
      <c r="DN10" s="642"/>
      <c r="DO10" s="642"/>
      <c r="DP10" s="643"/>
      <c r="DQ10" s="650">
        <v>3624</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245</v>
      </c>
      <c r="S11" s="642"/>
      <c r="T11" s="642"/>
      <c r="U11" s="642"/>
      <c r="V11" s="642"/>
      <c r="W11" s="642"/>
      <c r="X11" s="642"/>
      <c r="Y11" s="643"/>
      <c r="Z11" s="644" t="s">
        <v>234</v>
      </c>
      <c r="AA11" s="644"/>
      <c r="AB11" s="644"/>
      <c r="AC11" s="644"/>
      <c r="AD11" s="645" t="s">
        <v>138</v>
      </c>
      <c r="AE11" s="645"/>
      <c r="AF11" s="645"/>
      <c r="AG11" s="645"/>
      <c r="AH11" s="645"/>
      <c r="AI11" s="645"/>
      <c r="AJ11" s="645"/>
      <c r="AK11" s="645"/>
      <c r="AL11" s="646" t="s">
        <v>245</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381766</v>
      </c>
      <c r="BH11" s="642"/>
      <c r="BI11" s="642"/>
      <c r="BJ11" s="642"/>
      <c r="BK11" s="642"/>
      <c r="BL11" s="642"/>
      <c r="BM11" s="642"/>
      <c r="BN11" s="643"/>
      <c r="BO11" s="644">
        <v>6.7</v>
      </c>
      <c r="BP11" s="644"/>
      <c r="BQ11" s="644"/>
      <c r="BR11" s="644"/>
      <c r="BS11" s="650" t="s">
        <v>138</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36520</v>
      </c>
      <c r="CS11" s="642"/>
      <c r="CT11" s="642"/>
      <c r="CU11" s="642"/>
      <c r="CV11" s="642"/>
      <c r="CW11" s="642"/>
      <c r="CX11" s="642"/>
      <c r="CY11" s="643"/>
      <c r="CZ11" s="644">
        <v>0.3</v>
      </c>
      <c r="DA11" s="644"/>
      <c r="DB11" s="644"/>
      <c r="DC11" s="644"/>
      <c r="DD11" s="650">
        <v>9631</v>
      </c>
      <c r="DE11" s="642"/>
      <c r="DF11" s="642"/>
      <c r="DG11" s="642"/>
      <c r="DH11" s="642"/>
      <c r="DI11" s="642"/>
      <c r="DJ11" s="642"/>
      <c r="DK11" s="642"/>
      <c r="DL11" s="642"/>
      <c r="DM11" s="642"/>
      <c r="DN11" s="642"/>
      <c r="DO11" s="642"/>
      <c r="DP11" s="643"/>
      <c r="DQ11" s="650">
        <v>28951</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650450</v>
      </c>
      <c r="S12" s="642"/>
      <c r="T12" s="642"/>
      <c r="U12" s="642"/>
      <c r="V12" s="642"/>
      <c r="W12" s="642"/>
      <c r="X12" s="642"/>
      <c r="Y12" s="643"/>
      <c r="Z12" s="644">
        <v>5.9</v>
      </c>
      <c r="AA12" s="644"/>
      <c r="AB12" s="644"/>
      <c r="AC12" s="644"/>
      <c r="AD12" s="645">
        <v>650450</v>
      </c>
      <c r="AE12" s="645"/>
      <c r="AF12" s="645"/>
      <c r="AG12" s="645"/>
      <c r="AH12" s="645"/>
      <c r="AI12" s="645"/>
      <c r="AJ12" s="645"/>
      <c r="AK12" s="645"/>
      <c r="AL12" s="646">
        <v>10.4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2536019</v>
      </c>
      <c r="BH12" s="642"/>
      <c r="BI12" s="642"/>
      <c r="BJ12" s="642"/>
      <c r="BK12" s="642"/>
      <c r="BL12" s="642"/>
      <c r="BM12" s="642"/>
      <c r="BN12" s="643"/>
      <c r="BO12" s="644">
        <v>44.8</v>
      </c>
      <c r="BP12" s="644"/>
      <c r="BQ12" s="644"/>
      <c r="BR12" s="644"/>
      <c r="BS12" s="650" t="s">
        <v>234</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340604</v>
      </c>
      <c r="CS12" s="642"/>
      <c r="CT12" s="642"/>
      <c r="CU12" s="642"/>
      <c r="CV12" s="642"/>
      <c r="CW12" s="642"/>
      <c r="CX12" s="642"/>
      <c r="CY12" s="643"/>
      <c r="CZ12" s="644">
        <v>3.2</v>
      </c>
      <c r="DA12" s="644"/>
      <c r="DB12" s="644"/>
      <c r="DC12" s="644"/>
      <c r="DD12" s="650">
        <v>287359</v>
      </c>
      <c r="DE12" s="642"/>
      <c r="DF12" s="642"/>
      <c r="DG12" s="642"/>
      <c r="DH12" s="642"/>
      <c r="DI12" s="642"/>
      <c r="DJ12" s="642"/>
      <c r="DK12" s="642"/>
      <c r="DL12" s="642"/>
      <c r="DM12" s="642"/>
      <c r="DN12" s="642"/>
      <c r="DO12" s="642"/>
      <c r="DP12" s="643"/>
      <c r="DQ12" s="650">
        <v>223247</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t="s">
        <v>234</v>
      </c>
      <c r="S13" s="642"/>
      <c r="T13" s="642"/>
      <c r="U13" s="642"/>
      <c r="V13" s="642"/>
      <c r="W13" s="642"/>
      <c r="X13" s="642"/>
      <c r="Y13" s="643"/>
      <c r="Z13" s="644" t="s">
        <v>234</v>
      </c>
      <c r="AA13" s="644"/>
      <c r="AB13" s="644"/>
      <c r="AC13" s="644"/>
      <c r="AD13" s="645" t="s">
        <v>234</v>
      </c>
      <c r="AE13" s="645"/>
      <c r="AF13" s="645"/>
      <c r="AG13" s="645"/>
      <c r="AH13" s="645"/>
      <c r="AI13" s="645"/>
      <c r="AJ13" s="645"/>
      <c r="AK13" s="645"/>
      <c r="AL13" s="646" t="s">
        <v>234</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2525404</v>
      </c>
      <c r="BH13" s="642"/>
      <c r="BI13" s="642"/>
      <c r="BJ13" s="642"/>
      <c r="BK13" s="642"/>
      <c r="BL13" s="642"/>
      <c r="BM13" s="642"/>
      <c r="BN13" s="643"/>
      <c r="BO13" s="644">
        <v>44.6</v>
      </c>
      <c r="BP13" s="644"/>
      <c r="BQ13" s="644"/>
      <c r="BR13" s="644"/>
      <c r="BS13" s="650" t="s">
        <v>138</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1417271</v>
      </c>
      <c r="CS13" s="642"/>
      <c r="CT13" s="642"/>
      <c r="CU13" s="642"/>
      <c r="CV13" s="642"/>
      <c r="CW13" s="642"/>
      <c r="CX13" s="642"/>
      <c r="CY13" s="643"/>
      <c r="CZ13" s="644">
        <v>13.2</v>
      </c>
      <c r="DA13" s="644"/>
      <c r="DB13" s="644"/>
      <c r="DC13" s="644"/>
      <c r="DD13" s="650">
        <v>674392</v>
      </c>
      <c r="DE13" s="642"/>
      <c r="DF13" s="642"/>
      <c r="DG13" s="642"/>
      <c r="DH13" s="642"/>
      <c r="DI13" s="642"/>
      <c r="DJ13" s="642"/>
      <c r="DK13" s="642"/>
      <c r="DL13" s="642"/>
      <c r="DM13" s="642"/>
      <c r="DN13" s="642"/>
      <c r="DO13" s="642"/>
      <c r="DP13" s="643"/>
      <c r="DQ13" s="650">
        <v>867236</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245</v>
      </c>
      <c r="S14" s="642"/>
      <c r="T14" s="642"/>
      <c r="U14" s="642"/>
      <c r="V14" s="642"/>
      <c r="W14" s="642"/>
      <c r="X14" s="642"/>
      <c r="Y14" s="643"/>
      <c r="Z14" s="644" t="s">
        <v>232</v>
      </c>
      <c r="AA14" s="644"/>
      <c r="AB14" s="644"/>
      <c r="AC14" s="644"/>
      <c r="AD14" s="645" t="s">
        <v>245</v>
      </c>
      <c r="AE14" s="645"/>
      <c r="AF14" s="645"/>
      <c r="AG14" s="645"/>
      <c r="AH14" s="645"/>
      <c r="AI14" s="645"/>
      <c r="AJ14" s="645"/>
      <c r="AK14" s="645"/>
      <c r="AL14" s="646" t="s">
        <v>234</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78118</v>
      </c>
      <c r="BH14" s="642"/>
      <c r="BI14" s="642"/>
      <c r="BJ14" s="642"/>
      <c r="BK14" s="642"/>
      <c r="BL14" s="642"/>
      <c r="BM14" s="642"/>
      <c r="BN14" s="643"/>
      <c r="BO14" s="644">
        <v>1.4</v>
      </c>
      <c r="BP14" s="644"/>
      <c r="BQ14" s="644"/>
      <c r="BR14" s="644"/>
      <c r="BS14" s="650" t="s">
        <v>234</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678795</v>
      </c>
      <c r="CS14" s="642"/>
      <c r="CT14" s="642"/>
      <c r="CU14" s="642"/>
      <c r="CV14" s="642"/>
      <c r="CW14" s="642"/>
      <c r="CX14" s="642"/>
      <c r="CY14" s="643"/>
      <c r="CZ14" s="644">
        <v>6.3</v>
      </c>
      <c r="DA14" s="644"/>
      <c r="DB14" s="644"/>
      <c r="DC14" s="644"/>
      <c r="DD14" s="650">
        <v>129447</v>
      </c>
      <c r="DE14" s="642"/>
      <c r="DF14" s="642"/>
      <c r="DG14" s="642"/>
      <c r="DH14" s="642"/>
      <c r="DI14" s="642"/>
      <c r="DJ14" s="642"/>
      <c r="DK14" s="642"/>
      <c r="DL14" s="642"/>
      <c r="DM14" s="642"/>
      <c r="DN14" s="642"/>
      <c r="DO14" s="642"/>
      <c r="DP14" s="643"/>
      <c r="DQ14" s="650">
        <v>540228</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25615</v>
      </c>
      <c r="S15" s="642"/>
      <c r="T15" s="642"/>
      <c r="U15" s="642"/>
      <c r="V15" s="642"/>
      <c r="W15" s="642"/>
      <c r="X15" s="642"/>
      <c r="Y15" s="643"/>
      <c r="Z15" s="644">
        <v>0.2</v>
      </c>
      <c r="AA15" s="644"/>
      <c r="AB15" s="644"/>
      <c r="AC15" s="644"/>
      <c r="AD15" s="645">
        <v>25615</v>
      </c>
      <c r="AE15" s="645"/>
      <c r="AF15" s="645"/>
      <c r="AG15" s="645"/>
      <c r="AH15" s="645"/>
      <c r="AI15" s="645"/>
      <c r="AJ15" s="645"/>
      <c r="AK15" s="645"/>
      <c r="AL15" s="646">
        <v>0.4</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228396</v>
      </c>
      <c r="BH15" s="642"/>
      <c r="BI15" s="642"/>
      <c r="BJ15" s="642"/>
      <c r="BK15" s="642"/>
      <c r="BL15" s="642"/>
      <c r="BM15" s="642"/>
      <c r="BN15" s="643"/>
      <c r="BO15" s="644">
        <v>4</v>
      </c>
      <c r="BP15" s="644"/>
      <c r="BQ15" s="644"/>
      <c r="BR15" s="644"/>
      <c r="BS15" s="650" t="s">
        <v>138</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1621771</v>
      </c>
      <c r="CS15" s="642"/>
      <c r="CT15" s="642"/>
      <c r="CU15" s="642"/>
      <c r="CV15" s="642"/>
      <c r="CW15" s="642"/>
      <c r="CX15" s="642"/>
      <c r="CY15" s="643"/>
      <c r="CZ15" s="644">
        <v>15.1</v>
      </c>
      <c r="DA15" s="644"/>
      <c r="DB15" s="644"/>
      <c r="DC15" s="644"/>
      <c r="DD15" s="650">
        <v>535337</v>
      </c>
      <c r="DE15" s="642"/>
      <c r="DF15" s="642"/>
      <c r="DG15" s="642"/>
      <c r="DH15" s="642"/>
      <c r="DI15" s="642"/>
      <c r="DJ15" s="642"/>
      <c r="DK15" s="642"/>
      <c r="DL15" s="642"/>
      <c r="DM15" s="642"/>
      <c r="DN15" s="642"/>
      <c r="DO15" s="642"/>
      <c r="DP15" s="643"/>
      <c r="DQ15" s="650">
        <v>1180289</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234</v>
      </c>
      <c r="S16" s="642"/>
      <c r="T16" s="642"/>
      <c r="U16" s="642"/>
      <c r="V16" s="642"/>
      <c r="W16" s="642"/>
      <c r="X16" s="642"/>
      <c r="Y16" s="643"/>
      <c r="Z16" s="644" t="s">
        <v>234</v>
      </c>
      <c r="AA16" s="644"/>
      <c r="AB16" s="644"/>
      <c r="AC16" s="644"/>
      <c r="AD16" s="645" t="s">
        <v>245</v>
      </c>
      <c r="AE16" s="645"/>
      <c r="AF16" s="645"/>
      <c r="AG16" s="645"/>
      <c r="AH16" s="645"/>
      <c r="AI16" s="645"/>
      <c r="AJ16" s="645"/>
      <c r="AK16" s="645"/>
      <c r="AL16" s="646" t="s">
        <v>138</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245</v>
      </c>
      <c r="BH16" s="642"/>
      <c r="BI16" s="642"/>
      <c r="BJ16" s="642"/>
      <c r="BK16" s="642"/>
      <c r="BL16" s="642"/>
      <c r="BM16" s="642"/>
      <c r="BN16" s="643"/>
      <c r="BO16" s="644" t="s">
        <v>234</v>
      </c>
      <c r="BP16" s="644"/>
      <c r="BQ16" s="644"/>
      <c r="BR16" s="644"/>
      <c r="BS16" s="650" t="s">
        <v>234</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t="s">
        <v>245</v>
      </c>
      <c r="CS16" s="642"/>
      <c r="CT16" s="642"/>
      <c r="CU16" s="642"/>
      <c r="CV16" s="642"/>
      <c r="CW16" s="642"/>
      <c r="CX16" s="642"/>
      <c r="CY16" s="643"/>
      <c r="CZ16" s="644" t="s">
        <v>234</v>
      </c>
      <c r="DA16" s="644"/>
      <c r="DB16" s="644"/>
      <c r="DC16" s="644"/>
      <c r="DD16" s="650" t="s">
        <v>245</v>
      </c>
      <c r="DE16" s="642"/>
      <c r="DF16" s="642"/>
      <c r="DG16" s="642"/>
      <c r="DH16" s="642"/>
      <c r="DI16" s="642"/>
      <c r="DJ16" s="642"/>
      <c r="DK16" s="642"/>
      <c r="DL16" s="642"/>
      <c r="DM16" s="642"/>
      <c r="DN16" s="642"/>
      <c r="DO16" s="642"/>
      <c r="DP16" s="643"/>
      <c r="DQ16" s="650" t="s">
        <v>232</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33848</v>
      </c>
      <c r="S17" s="642"/>
      <c r="T17" s="642"/>
      <c r="U17" s="642"/>
      <c r="V17" s="642"/>
      <c r="W17" s="642"/>
      <c r="X17" s="642"/>
      <c r="Y17" s="643"/>
      <c r="Z17" s="644">
        <v>0.3</v>
      </c>
      <c r="AA17" s="644"/>
      <c r="AB17" s="644"/>
      <c r="AC17" s="644"/>
      <c r="AD17" s="645">
        <v>33848</v>
      </c>
      <c r="AE17" s="645"/>
      <c r="AF17" s="645"/>
      <c r="AG17" s="645"/>
      <c r="AH17" s="645"/>
      <c r="AI17" s="645"/>
      <c r="AJ17" s="645"/>
      <c r="AK17" s="645"/>
      <c r="AL17" s="646">
        <v>0.5</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234</v>
      </c>
      <c r="BH17" s="642"/>
      <c r="BI17" s="642"/>
      <c r="BJ17" s="642"/>
      <c r="BK17" s="642"/>
      <c r="BL17" s="642"/>
      <c r="BM17" s="642"/>
      <c r="BN17" s="643"/>
      <c r="BO17" s="644" t="s">
        <v>232</v>
      </c>
      <c r="BP17" s="644"/>
      <c r="BQ17" s="644"/>
      <c r="BR17" s="644"/>
      <c r="BS17" s="650" t="s">
        <v>234</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812003</v>
      </c>
      <c r="CS17" s="642"/>
      <c r="CT17" s="642"/>
      <c r="CU17" s="642"/>
      <c r="CV17" s="642"/>
      <c r="CW17" s="642"/>
      <c r="CX17" s="642"/>
      <c r="CY17" s="643"/>
      <c r="CZ17" s="644">
        <v>7.6</v>
      </c>
      <c r="DA17" s="644"/>
      <c r="DB17" s="644"/>
      <c r="DC17" s="644"/>
      <c r="DD17" s="650" t="s">
        <v>232</v>
      </c>
      <c r="DE17" s="642"/>
      <c r="DF17" s="642"/>
      <c r="DG17" s="642"/>
      <c r="DH17" s="642"/>
      <c r="DI17" s="642"/>
      <c r="DJ17" s="642"/>
      <c r="DK17" s="642"/>
      <c r="DL17" s="642"/>
      <c r="DM17" s="642"/>
      <c r="DN17" s="642"/>
      <c r="DO17" s="642"/>
      <c r="DP17" s="643"/>
      <c r="DQ17" s="650">
        <v>803509</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171741</v>
      </c>
      <c r="S18" s="642"/>
      <c r="T18" s="642"/>
      <c r="U18" s="642"/>
      <c r="V18" s="642"/>
      <c r="W18" s="642"/>
      <c r="X18" s="642"/>
      <c r="Y18" s="643"/>
      <c r="Z18" s="644">
        <v>1.6</v>
      </c>
      <c r="AA18" s="644"/>
      <c r="AB18" s="644"/>
      <c r="AC18" s="644"/>
      <c r="AD18" s="645">
        <v>110037</v>
      </c>
      <c r="AE18" s="645"/>
      <c r="AF18" s="645"/>
      <c r="AG18" s="645"/>
      <c r="AH18" s="645"/>
      <c r="AI18" s="645"/>
      <c r="AJ18" s="645"/>
      <c r="AK18" s="645"/>
      <c r="AL18" s="646">
        <v>1.8</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234</v>
      </c>
      <c r="BH18" s="642"/>
      <c r="BI18" s="642"/>
      <c r="BJ18" s="642"/>
      <c r="BK18" s="642"/>
      <c r="BL18" s="642"/>
      <c r="BM18" s="642"/>
      <c r="BN18" s="643"/>
      <c r="BO18" s="644" t="s">
        <v>245</v>
      </c>
      <c r="BP18" s="644"/>
      <c r="BQ18" s="644"/>
      <c r="BR18" s="644"/>
      <c r="BS18" s="650" t="s">
        <v>234</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245</v>
      </c>
      <c r="CS18" s="642"/>
      <c r="CT18" s="642"/>
      <c r="CU18" s="642"/>
      <c r="CV18" s="642"/>
      <c r="CW18" s="642"/>
      <c r="CX18" s="642"/>
      <c r="CY18" s="643"/>
      <c r="CZ18" s="644" t="s">
        <v>245</v>
      </c>
      <c r="DA18" s="644"/>
      <c r="DB18" s="644"/>
      <c r="DC18" s="644"/>
      <c r="DD18" s="650" t="s">
        <v>232</v>
      </c>
      <c r="DE18" s="642"/>
      <c r="DF18" s="642"/>
      <c r="DG18" s="642"/>
      <c r="DH18" s="642"/>
      <c r="DI18" s="642"/>
      <c r="DJ18" s="642"/>
      <c r="DK18" s="642"/>
      <c r="DL18" s="642"/>
      <c r="DM18" s="642"/>
      <c r="DN18" s="642"/>
      <c r="DO18" s="642"/>
      <c r="DP18" s="643"/>
      <c r="DQ18" s="650" t="s">
        <v>234</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110037</v>
      </c>
      <c r="S19" s="642"/>
      <c r="T19" s="642"/>
      <c r="U19" s="642"/>
      <c r="V19" s="642"/>
      <c r="W19" s="642"/>
      <c r="X19" s="642"/>
      <c r="Y19" s="643"/>
      <c r="Z19" s="644">
        <v>1</v>
      </c>
      <c r="AA19" s="644"/>
      <c r="AB19" s="644"/>
      <c r="AC19" s="644"/>
      <c r="AD19" s="645">
        <v>110037</v>
      </c>
      <c r="AE19" s="645"/>
      <c r="AF19" s="645"/>
      <c r="AG19" s="645"/>
      <c r="AH19" s="645"/>
      <c r="AI19" s="645"/>
      <c r="AJ19" s="645"/>
      <c r="AK19" s="645"/>
      <c r="AL19" s="646">
        <v>1.8</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329638</v>
      </c>
      <c r="BH19" s="642"/>
      <c r="BI19" s="642"/>
      <c r="BJ19" s="642"/>
      <c r="BK19" s="642"/>
      <c r="BL19" s="642"/>
      <c r="BM19" s="642"/>
      <c r="BN19" s="643"/>
      <c r="BO19" s="644">
        <v>5.8</v>
      </c>
      <c r="BP19" s="644"/>
      <c r="BQ19" s="644"/>
      <c r="BR19" s="644"/>
      <c r="BS19" s="650" t="s">
        <v>234</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232</v>
      </c>
      <c r="CS19" s="642"/>
      <c r="CT19" s="642"/>
      <c r="CU19" s="642"/>
      <c r="CV19" s="642"/>
      <c r="CW19" s="642"/>
      <c r="CX19" s="642"/>
      <c r="CY19" s="643"/>
      <c r="CZ19" s="644" t="s">
        <v>138</v>
      </c>
      <c r="DA19" s="644"/>
      <c r="DB19" s="644"/>
      <c r="DC19" s="644"/>
      <c r="DD19" s="650" t="s">
        <v>245</v>
      </c>
      <c r="DE19" s="642"/>
      <c r="DF19" s="642"/>
      <c r="DG19" s="642"/>
      <c r="DH19" s="642"/>
      <c r="DI19" s="642"/>
      <c r="DJ19" s="642"/>
      <c r="DK19" s="642"/>
      <c r="DL19" s="642"/>
      <c r="DM19" s="642"/>
      <c r="DN19" s="642"/>
      <c r="DO19" s="642"/>
      <c r="DP19" s="643"/>
      <c r="DQ19" s="650" t="s">
        <v>234</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61704</v>
      </c>
      <c r="S20" s="642"/>
      <c r="T20" s="642"/>
      <c r="U20" s="642"/>
      <c r="V20" s="642"/>
      <c r="W20" s="642"/>
      <c r="X20" s="642"/>
      <c r="Y20" s="643"/>
      <c r="Z20" s="644">
        <v>0.6</v>
      </c>
      <c r="AA20" s="644"/>
      <c r="AB20" s="644"/>
      <c r="AC20" s="644"/>
      <c r="AD20" s="645" t="s">
        <v>232</v>
      </c>
      <c r="AE20" s="645"/>
      <c r="AF20" s="645"/>
      <c r="AG20" s="645"/>
      <c r="AH20" s="645"/>
      <c r="AI20" s="645"/>
      <c r="AJ20" s="645"/>
      <c r="AK20" s="645"/>
      <c r="AL20" s="646" t="s">
        <v>234</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329638</v>
      </c>
      <c r="BH20" s="642"/>
      <c r="BI20" s="642"/>
      <c r="BJ20" s="642"/>
      <c r="BK20" s="642"/>
      <c r="BL20" s="642"/>
      <c r="BM20" s="642"/>
      <c r="BN20" s="643"/>
      <c r="BO20" s="644">
        <v>5.8</v>
      </c>
      <c r="BP20" s="644"/>
      <c r="BQ20" s="644"/>
      <c r="BR20" s="644"/>
      <c r="BS20" s="650" t="s">
        <v>245</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10717200</v>
      </c>
      <c r="CS20" s="642"/>
      <c r="CT20" s="642"/>
      <c r="CU20" s="642"/>
      <c r="CV20" s="642"/>
      <c r="CW20" s="642"/>
      <c r="CX20" s="642"/>
      <c r="CY20" s="643"/>
      <c r="CZ20" s="644">
        <v>100</v>
      </c>
      <c r="DA20" s="644"/>
      <c r="DB20" s="644"/>
      <c r="DC20" s="644"/>
      <c r="DD20" s="650">
        <v>1819014</v>
      </c>
      <c r="DE20" s="642"/>
      <c r="DF20" s="642"/>
      <c r="DG20" s="642"/>
      <c r="DH20" s="642"/>
      <c r="DI20" s="642"/>
      <c r="DJ20" s="642"/>
      <c r="DK20" s="642"/>
      <c r="DL20" s="642"/>
      <c r="DM20" s="642"/>
      <c r="DN20" s="642"/>
      <c r="DO20" s="642"/>
      <c r="DP20" s="643"/>
      <c r="DQ20" s="650">
        <v>7636680</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245</v>
      </c>
      <c r="S21" s="642"/>
      <c r="T21" s="642"/>
      <c r="U21" s="642"/>
      <c r="V21" s="642"/>
      <c r="W21" s="642"/>
      <c r="X21" s="642"/>
      <c r="Y21" s="643"/>
      <c r="Z21" s="644" t="s">
        <v>234</v>
      </c>
      <c r="AA21" s="644"/>
      <c r="AB21" s="644"/>
      <c r="AC21" s="644"/>
      <c r="AD21" s="645" t="s">
        <v>234</v>
      </c>
      <c r="AE21" s="645"/>
      <c r="AF21" s="645"/>
      <c r="AG21" s="645"/>
      <c r="AH21" s="645"/>
      <c r="AI21" s="645"/>
      <c r="AJ21" s="645"/>
      <c r="AK21" s="645"/>
      <c r="AL21" s="646" t="s">
        <v>232</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138</v>
      </c>
      <c r="BH21" s="642"/>
      <c r="BI21" s="642"/>
      <c r="BJ21" s="642"/>
      <c r="BK21" s="642"/>
      <c r="BL21" s="642"/>
      <c r="BM21" s="642"/>
      <c r="BN21" s="643"/>
      <c r="BO21" s="644" t="s">
        <v>234</v>
      </c>
      <c r="BP21" s="644"/>
      <c r="BQ21" s="644"/>
      <c r="BR21" s="644"/>
      <c r="BS21" s="650" t="s">
        <v>245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6652075</v>
      </c>
      <c r="S22" s="642"/>
      <c r="T22" s="642"/>
      <c r="U22" s="642"/>
      <c r="V22" s="642"/>
      <c r="W22" s="642"/>
      <c r="X22" s="642"/>
      <c r="Y22" s="643"/>
      <c r="Z22" s="644">
        <v>60.4</v>
      </c>
      <c r="AA22" s="644"/>
      <c r="AB22" s="644"/>
      <c r="AC22" s="644"/>
      <c r="AD22" s="645">
        <v>6260733</v>
      </c>
      <c r="AE22" s="645"/>
      <c r="AF22" s="645"/>
      <c r="AG22" s="645"/>
      <c r="AH22" s="645"/>
      <c r="AI22" s="645"/>
      <c r="AJ22" s="645"/>
      <c r="AK22" s="645"/>
      <c r="AL22" s="646">
        <v>99.7</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234</v>
      </c>
      <c r="BP22" s="644"/>
      <c r="BQ22" s="644"/>
      <c r="BR22" s="644"/>
      <c r="BS22" s="650" t="s">
        <v>234</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7903</v>
      </c>
      <c r="S23" s="642"/>
      <c r="T23" s="642"/>
      <c r="U23" s="642"/>
      <c r="V23" s="642"/>
      <c r="W23" s="642"/>
      <c r="X23" s="642"/>
      <c r="Y23" s="643"/>
      <c r="Z23" s="644">
        <v>0.1</v>
      </c>
      <c r="AA23" s="644"/>
      <c r="AB23" s="644"/>
      <c r="AC23" s="644"/>
      <c r="AD23" s="645">
        <v>7903</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v>329638</v>
      </c>
      <c r="BH23" s="642"/>
      <c r="BI23" s="642"/>
      <c r="BJ23" s="642"/>
      <c r="BK23" s="642"/>
      <c r="BL23" s="642"/>
      <c r="BM23" s="642"/>
      <c r="BN23" s="643"/>
      <c r="BO23" s="644">
        <v>5.8</v>
      </c>
      <c r="BP23" s="644"/>
      <c r="BQ23" s="644"/>
      <c r="BR23" s="644"/>
      <c r="BS23" s="650" t="s">
        <v>245</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103426</v>
      </c>
      <c r="S24" s="642"/>
      <c r="T24" s="642"/>
      <c r="U24" s="642"/>
      <c r="V24" s="642"/>
      <c r="W24" s="642"/>
      <c r="X24" s="642"/>
      <c r="Y24" s="643"/>
      <c r="Z24" s="644">
        <v>0.9</v>
      </c>
      <c r="AA24" s="644"/>
      <c r="AB24" s="644"/>
      <c r="AC24" s="644"/>
      <c r="AD24" s="645" t="s">
        <v>245</v>
      </c>
      <c r="AE24" s="645"/>
      <c r="AF24" s="645"/>
      <c r="AG24" s="645"/>
      <c r="AH24" s="645"/>
      <c r="AI24" s="645"/>
      <c r="AJ24" s="645"/>
      <c r="AK24" s="645"/>
      <c r="AL24" s="646" t="s">
        <v>234</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245</v>
      </c>
      <c r="BH24" s="642"/>
      <c r="BI24" s="642"/>
      <c r="BJ24" s="642"/>
      <c r="BK24" s="642"/>
      <c r="BL24" s="642"/>
      <c r="BM24" s="642"/>
      <c r="BN24" s="643"/>
      <c r="BO24" s="644" t="s">
        <v>232</v>
      </c>
      <c r="BP24" s="644"/>
      <c r="BQ24" s="644"/>
      <c r="BR24" s="644"/>
      <c r="BS24" s="650" t="s">
        <v>138</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4169700</v>
      </c>
      <c r="CS24" s="631"/>
      <c r="CT24" s="631"/>
      <c r="CU24" s="631"/>
      <c r="CV24" s="631"/>
      <c r="CW24" s="631"/>
      <c r="CX24" s="631"/>
      <c r="CY24" s="632"/>
      <c r="CZ24" s="635">
        <v>38.9</v>
      </c>
      <c r="DA24" s="636"/>
      <c r="DB24" s="636"/>
      <c r="DC24" s="655"/>
      <c r="DD24" s="678">
        <v>2820291</v>
      </c>
      <c r="DE24" s="631"/>
      <c r="DF24" s="631"/>
      <c r="DG24" s="631"/>
      <c r="DH24" s="631"/>
      <c r="DI24" s="631"/>
      <c r="DJ24" s="631"/>
      <c r="DK24" s="632"/>
      <c r="DL24" s="678">
        <v>2770037</v>
      </c>
      <c r="DM24" s="631"/>
      <c r="DN24" s="631"/>
      <c r="DO24" s="631"/>
      <c r="DP24" s="631"/>
      <c r="DQ24" s="631"/>
      <c r="DR24" s="631"/>
      <c r="DS24" s="631"/>
      <c r="DT24" s="631"/>
      <c r="DU24" s="631"/>
      <c r="DV24" s="632"/>
      <c r="DW24" s="635">
        <v>42.6</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113901</v>
      </c>
      <c r="S25" s="642"/>
      <c r="T25" s="642"/>
      <c r="U25" s="642"/>
      <c r="V25" s="642"/>
      <c r="W25" s="642"/>
      <c r="X25" s="642"/>
      <c r="Y25" s="643"/>
      <c r="Z25" s="644">
        <v>1</v>
      </c>
      <c r="AA25" s="644"/>
      <c r="AB25" s="644"/>
      <c r="AC25" s="644"/>
      <c r="AD25" s="645">
        <v>12129</v>
      </c>
      <c r="AE25" s="645"/>
      <c r="AF25" s="645"/>
      <c r="AG25" s="645"/>
      <c r="AH25" s="645"/>
      <c r="AI25" s="645"/>
      <c r="AJ25" s="645"/>
      <c r="AK25" s="645"/>
      <c r="AL25" s="646">
        <v>0.2</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245</v>
      </c>
      <c r="BH25" s="642"/>
      <c r="BI25" s="642"/>
      <c r="BJ25" s="642"/>
      <c r="BK25" s="642"/>
      <c r="BL25" s="642"/>
      <c r="BM25" s="642"/>
      <c r="BN25" s="643"/>
      <c r="BO25" s="644" t="s">
        <v>234</v>
      </c>
      <c r="BP25" s="644"/>
      <c r="BQ25" s="644"/>
      <c r="BR25" s="644"/>
      <c r="BS25" s="650" t="s">
        <v>234</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1535108</v>
      </c>
      <c r="CS25" s="674"/>
      <c r="CT25" s="674"/>
      <c r="CU25" s="674"/>
      <c r="CV25" s="674"/>
      <c r="CW25" s="674"/>
      <c r="CX25" s="674"/>
      <c r="CY25" s="675"/>
      <c r="CZ25" s="646">
        <v>14.3</v>
      </c>
      <c r="DA25" s="676"/>
      <c r="DB25" s="676"/>
      <c r="DC25" s="679"/>
      <c r="DD25" s="650">
        <v>1401661</v>
      </c>
      <c r="DE25" s="674"/>
      <c r="DF25" s="674"/>
      <c r="DG25" s="674"/>
      <c r="DH25" s="674"/>
      <c r="DI25" s="674"/>
      <c r="DJ25" s="674"/>
      <c r="DK25" s="675"/>
      <c r="DL25" s="650">
        <v>1352629</v>
      </c>
      <c r="DM25" s="674"/>
      <c r="DN25" s="674"/>
      <c r="DO25" s="674"/>
      <c r="DP25" s="674"/>
      <c r="DQ25" s="674"/>
      <c r="DR25" s="674"/>
      <c r="DS25" s="674"/>
      <c r="DT25" s="674"/>
      <c r="DU25" s="674"/>
      <c r="DV25" s="675"/>
      <c r="DW25" s="646">
        <v>20.8</v>
      </c>
      <c r="DX25" s="676"/>
      <c r="DY25" s="676"/>
      <c r="DZ25" s="676"/>
      <c r="EA25" s="676"/>
      <c r="EB25" s="676"/>
      <c r="EC25" s="677"/>
    </row>
    <row r="26" spans="2:133" ht="11.25" customHeight="1" x14ac:dyDescent="0.15">
      <c r="B26" s="638" t="s">
        <v>296</v>
      </c>
      <c r="C26" s="639"/>
      <c r="D26" s="639"/>
      <c r="E26" s="639"/>
      <c r="F26" s="639"/>
      <c r="G26" s="639"/>
      <c r="H26" s="639"/>
      <c r="I26" s="639"/>
      <c r="J26" s="639"/>
      <c r="K26" s="639"/>
      <c r="L26" s="639"/>
      <c r="M26" s="639"/>
      <c r="N26" s="639"/>
      <c r="O26" s="639"/>
      <c r="P26" s="639"/>
      <c r="Q26" s="640"/>
      <c r="R26" s="641">
        <v>42356</v>
      </c>
      <c r="S26" s="642"/>
      <c r="T26" s="642"/>
      <c r="U26" s="642"/>
      <c r="V26" s="642"/>
      <c r="W26" s="642"/>
      <c r="X26" s="642"/>
      <c r="Y26" s="643"/>
      <c r="Z26" s="644">
        <v>0.4</v>
      </c>
      <c r="AA26" s="644"/>
      <c r="AB26" s="644"/>
      <c r="AC26" s="644"/>
      <c r="AD26" s="645" t="s">
        <v>234</v>
      </c>
      <c r="AE26" s="645"/>
      <c r="AF26" s="645"/>
      <c r="AG26" s="645"/>
      <c r="AH26" s="645"/>
      <c r="AI26" s="645"/>
      <c r="AJ26" s="645"/>
      <c r="AK26" s="645"/>
      <c r="AL26" s="646" t="s">
        <v>138</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234</v>
      </c>
      <c r="BH26" s="642"/>
      <c r="BI26" s="642"/>
      <c r="BJ26" s="642"/>
      <c r="BK26" s="642"/>
      <c r="BL26" s="642"/>
      <c r="BM26" s="642"/>
      <c r="BN26" s="643"/>
      <c r="BO26" s="644" t="s">
        <v>232</v>
      </c>
      <c r="BP26" s="644"/>
      <c r="BQ26" s="644"/>
      <c r="BR26" s="644"/>
      <c r="BS26" s="650" t="s">
        <v>245</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1039249</v>
      </c>
      <c r="CS26" s="642"/>
      <c r="CT26" s="642"/>
      <c r="CU26" s="642"/>
      <c r="CV26" s="642"/>
      <c r="CW26" s="642"/>
      <c r="CX26" s="642"/>
      <c r="CY26" s="643"/>
      <c r="CZ26" s="646">
        <v>9.6999999999999993</v>
      </c>
      <c r="DA26" s="676"/>
      <c r="DB26" s="676"/>
      <c r="DC26" s="679"/>
      <c r="DD26" s="650">
        <v>906083</v>
      </c>
      <c r="DE26" s="642"/>
      <c r="DF26" s="642"/>
      <c r="DG26" s="642"/>
      <c r="DH26" s="642"/>
      <c r="DI26" s="642"/>
      <c r="DJ26" s="642"/>
      <c r="DK26" s="643"/>
      <c r="DL26" s="650" t="s">
        <v>234</v>
      </c>
      <c r="DM26" s="642"/>
      <c r="DN26" s="642"/>
      <c r="DO26" s="642"/>
      <c r="DP26" s="642"/>
      <c r="DQ26" s="642"/>
      <c r="DR26" s="642"/>
      <c r="DS26" s="642"/>
      <c r="DT26" s="642"/>
      <c r="DU26" s="642"/>
      <c r="DV26" s="643"/>
      <c r="DW26" s="646" t="s">
        <v>234</v>
      </c>
      <c r="DX26" s="676"/>
      <c r="DY26" s="676"/>
      <c r="DZ26" s="676"/>
      <c r="EA26" s="676"/>
      <c r="EB26" s="676"/>
      <c r="EC26" s="677"/>
    </row>
    <row r="27" spans="2:133" ht="11.25" customHeight="1" x14ac:dyDescent="0.15">
      <c r="B27" s="638" t="s">
        <v>299</v>
      </c>
      <c r="C27" s="639"/>
      <c r="D27" s="639"/>
      <c r="E27" s="639"/>
      <c r="F27" s="639"/>
      <c r="G27" s="639"/>
      <c r="H27" s="639"/>
      <c r="I27" s="639"/>
      <c r="J27" s="639"/>
      <c r="K27" s="639"/>
      <c r="L27" s="639"/>
      <c r="M27" s="639"/>
      <c r="N27" s="639"/>
      <c r="O27" s="639"/>
      <c r="P27" s="639"/>
      <c r="Q27" s="640"/>
      <c r="R27" s="641">
        <v>1106876</v>
      </c>
      <c r="S27" s="642"/>
      <c r="T27" s="642"/>
      <c r="U27" s="642"/>
      <c r="V27" s="642"/>
      <c r="W27" s="642"/>
      <c r="X27" s="642"/>
      <c r="Y27" s="643"/>
      <c r="Z27" s="644">
        <v>10</v>
      </c>
      <c r="AA27" s="644"/>
      <c r="AB27" s="644"/>
      <c r="AC27" s="644"/>
      <c r="AD27" s="645" t="s">
        <v>234</v>
      </c>
      <c r="AE27" s="645"/>
      <c r="AF27" s="645"/>
      <c r="AG27" s="645"/>
      <c r="AH27" s="645"/>
      <c r="AI27" s="645"/>
      <c r="AJ27" s="645"/>
      <c r="AK27" s="645"/>
      <c r="AL27" s="646" t="s">
        <v>232</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5656865</v>
      </c>
      <c r="BH27" s="642"/>
      <c r="BI27" s="642"/>
      <c r="BJ27" s="642"/>
      <c r="BK27" s="642"/>
      <c r="BL27" s="642"/>
      <c r="BM27" s="642"/>
      <c r="BN27" s="643"/>
      <c r="BO27" s="644">
        <v>100</v>
      </c>
      <c r="BP27" s="644"/>
      <c r="BQ27" s="644"/>
      <c r="BR27" s="644"/>
      <c r="BS27" s="650" t="s">
        <v>245</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1822589</v>
      </c>
      <c r="CS27" s="674"/>
      <c r="CT27" s="674"/>
      <c r="CU27" s="674"/>
      <c r="CV27" s="674"/>
      <c r="CW27" s="674"/>
      <c r="CX27" s="674"/>
      <c r="CY27" s="675"/>
      <c r="CZ27" s="646">
        <v>17</v>
      </c>
      <c r="DA27" s="676"/>
      <c r="DB27" s="676"/>
      <c r="DC27" s="679"/>
      <c r="DD27" s="650">
        <v>615121</v>
      </c>
      <c r="DE27" s="674"/>
      <c r="DF27" s="674"/>
      <c r="DG27" s="674"/>
      <c r="DH27" s="674"/>
      <c r="DI27" s="674"/>
      <c r="DJ27" s="674"/>
      <c r="DK27" s="675"/>
      <c r="DL27" s="650">
        <v>613899</v>
      </c>
      <c r="DM27" s="674"/>
      <c r="DN27" s="674"/>
      <c r="DO27" s="674"/>
      <c r="DP27" s="674"/>
      <c r="DQ27" s="674"/>
      <c r="DR27" s="674"/>
      <c r="DS27" s="674"/>
      <c r="DT27" s="674"/>
      <c r="DU27" s="674"/>
      <c r="DV27" s="675"/>
      <c r="DW27" s="646">
        <v>9.4</v>
      </c>
      <c r="DX27" s="676"/>
      <c r="DY27" s="676"/>
      <c r="DZ27" s="676"/>
      <c r="EA27" s="676"/>
      <c r="EB27" s="676"/>
      <c r="EC27" s="677"/>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234</v>
      </c>
      <c r="S28" s="642"/>
      <c r="T28" s="642"/>
      <c r="U28" s="642"/>
      <c r="V28" s="642"/>
      <c r="W28" s="642"/>
      <c r="X28" s="642"/>
      <c r="Y28" s="643"/>
      <c r="Z28" s="644" t="s">
        <v>245</v>
      </c>
      <c r="AA28" s="644"/>
      <c r="AB28" s="644"/>
      <c r="AC28" s="644"/>
      <c r="AD28" s="645" t="s">
        <v>245</v>
      </c>
      <c r="AE28" s="645"/>
      <c r="AF28" s="645"/>
      <c r="AG28" s="645"/>
      <c r="AH28" s="645"/>
      <c r="AI28" s="645"/>
      <c r="AJ28" s="645"/>
      <c r="AK28" s="645"/>
      <c r="AL28" s="646" t="s">
        <v>232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812003</v>
      </c>
      <c r="CS28" s="642"/>
      <c r="CT28" s="642"/>
      <c r="CU28" s="642"/>
      <c r="CV28" s="642"/>
      <c r="CW28" s="642"/>
      <c r="CX28" s="642"/>
      <c r="CY28" s="643"/>
      <c r="CZ28" s="646">
        <v>7.6</v>
      </c>
      <c r="DA28" s="676"/>
      <c r="DB28" s="676"/>
      <c r="DC28" s="679"/>
      <c r="DD28" s="650">
        <v>803509</v>
      </c>
      <c r="DE28" s="642"/>
      <c r="DF28" s="642"/>
      <c r="DG28" s="642"/>
      <c r="DH28" s="642"/>
      <c r="DI28" s="642"/>
      <c r="DJ28" s="642"/>
      <c r="DK28" s="643"/>
      <c r="DL28" s="650">
        <v>803509</v>
      </c>
      <c r="DM28" s="642"/>
      <c r="DN28" s="642"/>
      <c r="DO28" s="642"/>
      <c r="DP28" s="642"/>
      <c r="DQ28" s="642"/>
      <c r="DR28" s="642"/>
      <c r="DS28" s="642"/>
      <c r="DT28" s="642"/>
      <c r="DU28" s="642"/>
      <c r="DV28" s="643"/>
      <c r="DW28" s="646">
        <v>12.4</v>
      </c>
      <c r="DX28" s="676"/>
      <c r="DY28" s="676"/>
      <c r="DZ28" s="676"/>
      <c r="EA28" s="676"/>
      <c r="EB28" s="676"/>
      <c r="EC28" s="677"/>
    </row>
    <row r="29" spans="2:133" ht="11.25" customHeight="1" x14ac:dyDescent="0.15">
      <c r="B29" s="638" t="s">
        <v>304</v>
      </c>
      <c r="C29" s="639"/>
      <c r="D29" s="639"/>
      <c r="E29" s="639"/>
      <c r="F29" s="639"/>
      <c r="G29" s="639"/>
      <c r="H29" s="639"/>
      <c r="I29" s="639"/>
      <c r="J29" s="639"/>
      <c r="K29" s="639"/>
      <c r="L29" s="639"/>
      <c r="M29" s="639"/>
      <c r="N29" s="639"/>
      <c r="O29" s="639"/>
      <c r="P29" s="639"/>
      <c r="Q29" s="640"/>
      <c r="R29" s="641">
        <v>796887</v>
      </c>
      <c r="S29" s="642"/>
      <c r="T29" s="642"/>
      <c r="U29" s="642"/>
      <c r="V29" s="642"/>
      <c r="W29" s="642"/>
      <c r="X29" s="642"/>
      <c r="Y29" s="643"/>
      <c r="Z29" s="644">
        <v>7.2</v>
      </c>
      <c r="AA29" s="644"/>
      <c r="AB29" s="644"/>
      <c r="AC29" s="644"/>
      <c r="AD29" s="645" t="s">
        <v>234</v>
      </c>
      <c r="AE29" s="645"/>
      <c r="AF29" s="645"/>
      <c r="AG29" s="645"/>
      <c r="AH29" s="645"/>
      <c r="AI29" s="645"/>
      <c r="AJ29" s="645"/>
      <c r="AK29" s="645"/>
      <c r="AL29" s="646" t="s">
        <v>234</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69</v>
      </c>
      <c r="CG29" s="657"/>
      <c r="CH29" s="657"/>
      <c r="CI29" s="657"/>
      <c r="CJ29" s="657"/>
      <c r="CK29" s="657"/>
      <c r="CL29" s="657"/>
      <c r="CM29" s="657"/>
      <c r="CN29" s="657"/>
      <c r="CO29" s="657"/>
      <c r="CP29" s="657"/>
      <c r="CQ29" s="658"/>
      <c r="CR29" s="641">
        <v>812003</v>
      </c>
      <c r="CS29" s="674"/>
      <c r="CT29" s="674"/>
      <c r="CU29" s="674"/>
      <c r="CV29" s="674"/>
      <c r="CW29" s="674"/>
      <c r="CX29" s="674"/>
      <c r="CY29" s="675"/>
      <c r="CZ29" s="646">
        <v>7.6</v>
      </c>
      <c r="DA29" s="676"/>
      <c r="DB29" s="676"/>
      <c r="DC29" s="679"/>
      <c r="DD29" s="650">
        <v>803509</v>
      </c>
      <c r="DE29" s="674"/>
      <c r="DF29" s="674"/>
      <c r="DG29" s="674"/>
      <c r="DH29" s="674"/>
      <c r="DI29" s="674"/>
      <c r="DJ29" s="674"/>
      <c r="DK29" s="675"/>
      <c r="DL29" s="650">
        <v>803509</v>
      </c>
      <c r="DM29" s="674"/>
      <c r="DN29" s="674"/>
      <c r="DO29" s="674"/>
      <c r="DP29" s="674"/>
      <c r="DQ29" s="674"/>
      <c r="DR29" s="674"/>
      <c r="DS29" s="674"/>
      <c r="DT29" s="674"/>
      <c r="DU29" s="674"/>
      <c r="DV29" s="675"/>
      <c r="DW29" s="646">
        <v>12.4</v>
      </c>
      <c r="DX29" s="676"/>
      <c r="DY29" s="676"/>
      <c r="DZ29" s="676"/>
      <c r="EA29" s="676"/>
      <c r="EB29" s="676"/>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20753</v>
      </c>
      <c r="S30" s="642"/>
      <c r="T30" s="642"/>
      <c r="U30" s="642"/>
      <c r="V30" s="642"/>
      <c r="W30" s="642"/>
      <c r="X30" s="642"/>
      <c r="Y30" s="643"/>
      <c r="Z30" s="644">
        <v>0.2</v>
      </c>
      <c r="AA30" s="644"/>
      <c r="AB30" s="644"/>
      <c r="AC30" s="644"/>
      <c r="AD30" s="645" t="s">
        <v>138</v>
      </c>
      <c r="AE30" s="645"/>
      <c r="AF30" s="645"/>
      <c r="AG30" s="645"/>
      <c r="AH30" s="645"/>
      <c r="AI30" s="645"/>
      <c r="AJ30" s="645"/>
      <c r="AK30" s="645"/>
      <c r="AL30" s="646" t="s">
        <v>245</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98.9</v>
      </c>
      <c r="BH30" s="702"/>
      <c r="BI30" s="702"/>
      <c r="BJ30" s="702"/>
      <c r="BK30" s="702"/>
      <c r="BL30" s="702"/>
      <c r="BM30" s="636">
        <v>96.4</v>
      </c>
      <c r="BN30" s="702"/>
      <c r="BO30" s="702"/>
      <c r="BP30" s="702"/>
      <c r="BQ30" s="703"/>
      <c r="BR30" s="701">
        <v>98.9</v>
      </c>
      <c r="BS30" s="702"/>
      <c r="BT30" s="702"/>
      <c r="BU30" s="702"/>
      <c r="BV30" s="702"/>
      <c r="BW30" s="702"/>
      <c r="BX30" s="636">
        <v>96</v>
      </c>
      <c r="BY30" s="702"/>
      <c r="BZ30" s="702"/>
      <c r="CA30" s="702"/>
      <c r="CB30" s="703"/>
      <c r="CD30" s="706"/>
      <c r="CE30" s="707"/>
      <c r="CF30" s="656" t="s">
        <v>311</v>
      </c>
      <c r="CG30" s="657"/>
      <c r="CH30" s="657"/>
      <c r="CI30" s="657"/>
      <c r="CJ30" s="657"/>
      <c r="CK30" s="657"/>
      <c r="CL30" s="657"/>
      <c r="CM30" s="657"/>
      <c r="CN30" s="657"/>
      <c r="CO30" s="657"/>
      <c r="CP30" s="657"/>
      <c r="CQ30" s="658"/>
      <c r="CR30" s="641">
        <v>769619</v>
      </c>
      <c r="CS30" s="642"/>
      <c r="CT30" s="642"/>
      <c r="CU30" s="642"/>
      <c r="CV30" s="642"/>
      <c r="CW30" s="642"/>
      <c r="CX30" s="642"/>
      <c r="CY30" s="643"/>
      <c r="CZ30" s="646">
        <v>7.2</v>
      </c>
      <c r="DA30" s="676"/>
      <c r="DB30" s="676"/>
      <c r="DC30" s="679"/>
      <c r="DD30" s="650">
        <v>761395</v>
      </c>
      <c r="DE30" s="642"/>
      <c r="DF30" s="642"/>
      <c r="DG30" s="642"/>
      <c r="DH30" s="642"/>
      <c r="DI30" s="642"/>
      <c r="DJ30" s="642"/>
      <c r="DK30" s="643"/>
      <c r="DL30" s="650">
        <v>761395</v>
      </c>
      <c r="DM30" s="642"/>
      <c r="DN30" s="642"/>
      <c r="DO30" s="642"/>
      <c r="DP30" s="642"/>
      <c r="DQ30" s="642"/>
      <c r="DR30" s="642"/>
      <c r="DS30" s="642"/>
      <c r="DT30" s="642"/>
      <c r="DU30" s="642"/>
      <c r="DV30" s="643"/>
      <c r="DW30" s="646">
        <v>11.7</v>
      </c>
      <c r="DX30" s="676"/>
      <c r="DY30" s="676"/>
      <c r="DZ30" s="676"/>
      <c r="EA30" s="676"/>
      <c r="EB30" s="676"/>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5226</v>
      </c>
      <c r="S31" s="642"/>
      <c r="T31" s="642"/>
      <c r="U31" s="642"/>
      <c r="V31" s="642"/>
      <c r="W31" s="642"/>
      <c r="X31" s="642"/>
      <c r="Y31" s="643"/>
      <c r="Z31" s="644">
        <v>0</v>
      </c>
      <c r="AA31" s="644"/>
      <c r="AB31" s="644"/>
      <c r="AC31" s="644"/>
      <c r="AD31" s="645" t="s">
        <v>234</v>
      </c>
      <c r="AE31" s="645"/>
      <c r="AF31" s="645"/>
      <c r="AG31" s="645"/>
      <c r="AH31" s="645"/>
      <c r="AI31" s="645"/>
      <c r="AJ31" s="645"/>
      <c r="AK31" s="645"/>
      <c r="AL31" s="646" t="s">
        <v>245</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98.5</v>
      </c>
      <c r="BH31" s="674"/>
      <c r="BI31" s="674"/>
      <c r="BJ31" s="674"/>
      <c r="BK31" s="674"/>
      <c r="BL31" s="674"/>
      <c r="BM31" s="647">
        <v>95.1</v>
      </c>
      <c r="BN31" s="699"/>
      <c r="BO31" s="699"/>
      <c r="BP31" s="699"/>
      <c r="BQ31" s="700"/>
      <c r="BR31" s="698">
        <v>98.7</v>
      </c>
      <c r="BS31" s="674"/>
      <c r="BT31" s="674"/>
      <c r="BU31" s="674"/>
      <c r="BV31" s="674"/>
      <c r="BW31" s="674"/>
      <c r="BX31" s="647">
        <v>94.7</v>
      </c>
      <c r="BY31" s="699"/>
      <c r="BZ31" s="699"/>
      <c r="CA31" s="699"/>
      <c r="CB31" s="700"/>
      <c r="CD31" s="706"/>
      <c r="CE31" s="707"/>
      <c r="CF31" s="656" t="s">
        <v>315</v>
      </c>
      <c r="CG31" s="657"/>
      <c r="CH31" s="657"/>
      <c r="CI31" s="657"/>
      <c r="CJ31" s="657"/>
      <c r="CK31" s="657"/>
      <c r="CL31" s="657"/>
      <c r="CM31" s="657"/>
      <c r="CN31" s="657"/>
      <c r="CO31" s="657"/>
      <c r="CP31" s="657"/>
      <c r="CQ31" s="658"/>
      <c r="CR31" s="641">
        <v>42384</v>
      </c>
      <c r="CS31" s="674"/>
      <c r="CT31" s="674"/>
      <c r="CU31" s="674"/>
      <c r="CV31" s="674"/>
      <c r="CW31" s="674"/>
      <c r="CX31" s="674"/>
      <c r="CY31" s="675"/>
      <c r="CZ31" s="646">
        <v>0.4</v>
      </c>
      <c r="DA31" s="676"/>
      <c r="DB31" s="676"/>
      <c r="DC31" s="679"/>
      <c r="DD31" s="650">
        <v>42114</v>
      </c>
      <c r="DE31" s="674"/>
      <c r="DF31" s="674"/>
      <c r="DG31" s="674"/>
      <c r="DH31" s="674"/>
      <c r="DI31" s="674"/>
      <c r="DJ31" s="674"/>
      <c r="DK31" s="675"/>
      <c r="DL31" s="650">
        <v>42114</v>
      </c>
      <c r="DM31" s="674"/>
      <c r="DN31" s="674"/>
      <c r="DO31" s="674"/>
      <c r="DP31" s="674"/>
      <c r="DQ31" s="674"/>
      <c r="DR31" s="674"/>
      <c r="DS31" s="674"/>
      <c r="DT31" s="674"/>
      <c r="DU31" s="674"/>
      <c r="DV31" s="675"/>
      <c r="DW31" s="646">
        <v>0.6</v>
      </c>
      <c r="DX31" s="676"/>
      <c r="DY31" s="676"/>
      <c r="DZ31" s="676"/>
      <c r="EA31" s="676"/>
      <c r="EB31" s="676"/>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673687</v>
      </c>
      <c r="S32" s="642"/>
      <c r="T32" s="642"/>
      <c r="U32" s="642"/>
      <c r="V32" s="642"/>
      <c r="W32" s="642"/>
      <c r="X32" s="642"/>
      <c r="Y32" s="643"/>
      <c r="Z32" s="644">
        <v>6.1</v>
      </c>
      <c r="AA32" s="644"/>
      <c r="AB32" s="644"/>
      <c r="AC32" s="644"/>
      <c r="AD32" s="645" t="s">
        <v>245</v>
      </c>
      <c r="AE32" s="645"/>
      <c r="AF32" s="645"/>
      <c r="AG32" s="645"/>
      <c r="AH32" s="645"/>
      <c r="AI32" s="645"/>
      <c r="AJ32" s="645"/>
      <c r="AK32" s="645"/>
      <c r="AL32" s="646" t="s">
        <v>138</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99.3</v>
      </c>
      <c r="BH32" s="711"/>
      <c r="BI32" s="711"/>
      <c r="BJ32" s="711"/>
      <c r="BK32" s="711"/>
      <c r="BL32" s="711"/>
      <c r="BM32" s="712">
        <v>97.4</v>
      </c>
      <c r="BN32" s="711"/>
      <c r="BO32" s="711"/>
      <c r="BP32" s="711"/>
      <c r="BQ32" s="713"/>
      <c r="BR32" s="710">
        <v>99.1</v>
      </c>
      <c r="BS32" s="711"/>
      <c r="BT32" s="711"/>
      <c r="BU32" s="711"/>
      <c r="BV32" s="711"/>
      <c r="BW32" s="711"/>
      <c r="BX32" s="712">
        <v>96.9</v>
      </c>
      <c r="BY32" s="711"/>
      <c r="BZ32" s="711"/>
      <c r="CA32" s="711"/>
      <c r="CB32" s="713"/>
      <c r="CD32" s="708"/>
      <c r="CE32" s="709"/>
      <c r="CF32" s="656" t="s">
        <v>318</v>
      </c>
      <c r="CG32" s="657"/>
      <c r="CH32" s="657"/>
      <c r="CI32" s="657"/>
      <c r="CJ32" s="657"/>
      <c r="CK32" s="657"/>
      <c r="CL32" s="657"/>
      <c r="CM32" s="657"/>
      <c r="CN32" s="657"/>
      <c r="CO32" s="657"/>
      <c r="CP32" s="657"/>
      <c r="CQ32" s="658"/>
      <c r="CR32" s="641" t="s">
        <v>232</v>
      </c>
      <c r="CS32" s="642"/>
      <c r="CT32" s="642"/>
      <c r="CU32" s="642"/>
      <c r="CV32" s="642"/>
      <c r="CW32" s="642"/>
      <c r="CX32" s="642"/>
      <c r="CY32" s="643"/>
      <c r="CZ32" s="646" t="s">
        <v>234</v>
      </c>
      <c r="DA32" s="676"/>
      <c r="DB32" s="676"/>
      <c r="DC32" s="679"/>
      <c r="DD32" s="650" t="s">
        <v>234</v>
      </c>
      <c r="DE32" s="642"/>
      <c r="DF32" s="642"/>
      <c r="DG32" s="642"/>
      <c r="DH32" s="642"/>
      <c r="DI32" s="642"/>
      <c r="DJ32" s="642"/>
      <c r="DK32" s="643"/>
      <c r="DL32" s="650" t="s">
        <v>138</v>
      </c>
      <c r="DM32" s="642"/>
      <c r="DN32" s="642"/>
      <c r="DO32" s="642"/>
      <c r="DP32" s="642"/>
      <c r="DQ32" s="642"/>
      <c r="DR32" s="642"/>
      <c r="DS32" s="642"/>
      <c r="DT32" s="642"/>
      <c r="DU32" s="642"/>
      <c r="DV32" s="643"/>
      <c r="DW32" s="646" t="s">
        <v>245</v>
      </c>
      <c r="DX32" s="676"/>
      <c r="DY32" s="676"/>
      <c r="DZ32" s="676"/>
      <c r="EA32" s="676"/>
      <c r="EB32" s="676"/>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311214</v>
      </c>
      <c r="S33" s="642"/>
      <c r="T33" s="642"/>
      <c r="U33" s="642"/>
      <c r="V33" s="642"/>
      <c r="W33" s="642"/>
      <c r="X33" s="642"/>
      <c r="Y33" s="643"/>
      <c r="Z33" s="644">
        <v>2.8</v>
      </c>
      <c r="AA33" s="644"/>
      <c r="AB33" s="644"/>
      <c r="AC33" s="644"/>
      <c r="AD33" s="645" t="s">
        <v>234</v>
      </c>
      <c r="AE33" s="645"/>
      <c r="AF33" s="645"/>
      <c r="AG33" s="645"/>
      <c r="AH33" s="645"/>
      <c r="AI33" s="645"/>
      <c r="AJ33" s="645"/>
      <c r="AK33" s="645"/>
      <c r="AL33" s="646" t="s">
        <v>245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4728486</v>
      </c>
      <c r="CS33" s="674"/>
      <c r="CT33" s="674"/>
      <c r="CU33" s="674"/>
      <c r="CV33" s="674"/>
      <c r="CW33" s="674"/>
      <c r="CX33" s="674"/>
      <c r="CY33" s="675"/>
      <c r="CZ33" s="646">
        <v>44.1</v>
      </c>
      <c r="DA33" s="676"/>
      <c r="DB33" s="676"/>
      <c r="DC33" s="679"/>
      <c r="DD33" s="650">
        <v>4265039</v>
      </c>
      <c r="DE33" s="674"/>
      <c r="DF33" s="674"/>
      <c r="DG33" s="674"/>
      <c r="DH33" s="674"/>
      <c r="DI33" s="674"/>
      <c r="DJ33" s="674"/>
      <c r="DK33" s="675"/>
      <c r="DL33" s="650">
        <v>2807231</v>
      </c>
      <c r="DM33" s="674"/>
      <c r="DN33" s="674"/>
      <c r="DO33" s="674"/>
      <c r="DP33" s="674"/>
      <c r="DQ33" s="674"/>
      <c r="DR33" s="674"/>
      <c r="DS33" s="674"/>
      <c r="DT33" s="674"/>
      <c r="DU33" s="674"/>
      <c r="DV33" s="675"/>
      <c r="DW33" s="646">
        <v>43.2</v>
      </c>
      <c r="DX33" s="676"/>
      <c r="DY33" s="676"/>
      <c r="DZ33" s="676"/>
      <c r="EA33" s="676"/>
      <c r="EB33" s="676"/>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86019</v>
      </c>
      <c r="S34" s="642"/>
      <c r="T34" s="642"/>
      <c r="U34" s="642"/>
      <c r="V34" s="642"/>
      <c r="W34" s="642"/>
      <c r="X34" s="642"/>
      <c r="Y34" s="643"/>
      <c r="Z34" s="644">
        <v>0.8</v>
      </c>
      <c r="AA34" s="644"/>
      <c r="AB34" s="644"/>
      <c r="AC34" s="644"/>
      <c r="AD34" s="645">
        <v>2</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2247095</v>
      </c>
      <c r="CS34" s="642"/>
      <c r="CT34" s="642"/>
      <c r="CU34" s="642"/>
      <c r="CV34" s="642"/>
      <c r="CW34" s="642"/>
      <c r="CX34" s="642"/>
      <c r="CY34" s="643"/>
      <c r="CZ34" s="646">
        <v>21</v>
      </c>
      <c r="DA34" s="676"/>
      <c r="DB34" s="676"/>
      <c r="DC34" s="679"/>
      <c r="DD34" s="650">
        <v>2001402</v>
      </c>
      <c r="DE34" s="642"/>
      <c r="DF34" s="642"/>
      <c r="DG34" s="642"/>
      <c r="DH34" s="642"/>
      <c r="DI34" s="642"/>
      <c r="DJ34" s="642"/>
      <c r="DK34" s="643"/>
      <c r="DL34" s="650">
        <v>1206988</v>
      </c>
      <c r="DM34" s="642"/>
      <c r="DN34" s="642"/>
      <c r="DO34" s="642"/>
      <c r="DP34" s="642"/>
      <c r="DQ34" s="642"/>
      <c r="DR34" s="642"/>
      <c r="DS34" s="642"/>
      <c r="DT34" s="642"/>
      <c r="DU34" s="642"/>
      <c r="DV34" s="643"/>
      <c r="DW34" s="646">
        <v>18.600000000000001</v>
      </c>
      <c r="DX34" s="676"/>
      <c r="DY34" s="676"/>
      <c r="DZ34" s="676"/>
      <c r="EA34" s="676"/>
      <c r="EB34" s="676"/>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1095584</v>
      </c>
      <c r="S35" s="642"/>
      <c r="T35" s="642"/>
      <c r="U35" s="642"/>
      <c r="V35" s="642"/>
      <c r="W35" s="642"/>
      <c r="X35" s="642"/>
      <c r="Y35" s="643"/>
      <c r="Z35" s="644">
        <v>9.9</v>
      </c>
      <c r="AA35" s="644"/>
      <c r="AB35" s="644"/>
      <c r="AC35" s="644"/>
      <c r="AD35" s="645" t="s">
        <v>138</v>
      </c>
      <c r="AE35" s="645"/>
      <c r="AF35" s="645"/>
      <c r="AG35" s="645"/>
      <c r="AH35" s="645"/>
      <c r="AI35" s="645"/>
      <c r="AJ35" s="645"/>
      <c r="AK35" s="645"/>
      <c r="AL35" s="646" t="s">
        <v>245</v>
      </c>
      <c r="AM35" s="647"/>
      <c r="AN35" s="647"/>
      <c r="AO35" s="648"/>
      <c r="AP35" s="234"/>
      <c r="AQ35" s="714" t="s">
        <v>326</v>
      </c>
      <c r="AR35" s="715"/>
      <c r="AS35" s="715"/>
      <c r="AT35" s="715"/>
      <c r="AU35" s="715"/>
      <c r="AV35" s="715"/>
      <c r="AW35" s="715"/>
      <c r="AX35" s="715"/>
      <c r="AY35" s="716"/>
      <c r="AZ35" s="630">
        <v>1416250</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38799</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78844</v>
      </c>
      <c r="CS35" s="674"/>
      <c r="CT35" s="674"/>
      <c r="CU35" s="674"/>
      <c r="CV35" s="674"/>
      <c r="CW35" s="674"/>
      <c r="CX35" s="674"/>
      <c r="CY35" s="675"/>
      <c r="CZ35" s="646">
        <v>0.7</v>
      </c>
      <c r="DA35" s="676"/>
      <c r="DB35" s="676"/>
      <c r="DC35" s="679"/>
      <c r="DD35" s="650">
        <v>73614</v>
      </c>
      <c r="DE35" s="674"/>
      <c r="DF35" s="674"/>
      <c r="DG35" s="674"/>
      <c r="DH35" s="674"/>
      <c r="DI35" s="674"/>
      <c r="DJ35" s="674"/>
      <c r="DK35" s="675"/>
      <c r="DL35" s="650">
        <v>73614</v>
      </c>
      <c r="DM35" s="674"/>
      <c r="DN35" s="674"/>
      <c r="DO35" s="674"/>
      <c r="DP35" s="674"/>
      <c r="DQ35" s="674"/>
      <c r="DR35" s="674"/>
      <c r="DS35" s="674"/>
      <c r="DT35" s="674"/>
      <c r="DU35" s="674"/>
      <c r="DV35" s="675"/>
      <c r="DW35" s="646">
        <v>1.1000000000000001</v>
      </c>
      <c r="DX35" s="676"/>
      <c r="DY35" s="676"/>
      <c r="DZ35" s="676"/>
      <c r="EA35" s="676"/>
      <c r="EB35" s="676"/>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245</v>
      </c>
      <c r="S36" s="642"/>
      <c r="T36" s="642"/>
      <c r="U36" s="642"/>
      <c r="V36" s="642"/>
      <c r="W36" s="642"/>
      <c r="X36" s="642"/>
      <c r="Y36" s="643"/>
      <c r="Z36" s="644" t="s">
        <v>234</v>
      </c>
      <c r="AA36" s="644"/>
      <c r="AB36" s="644"/>
      <c r="AC36" s="644"/>
      <c r="AD36" s="645" t="s">
        <v>232</v>
      </c>
      <c r="AE36" s="645"/>
      <c r="AF36" s="645"/>
      <c r="AG36" s="645"/>
      <c r="AH36" s="645"/>
      <c r="AI36" s="645"/>
      <c r="AJ36" s="645"/>
      <c r="AK36" s="645"/>
      <c r="AL36" s="646" t="s">
        <v>234</v>
      </c>
      <c r="AM36" s="647"/>
      <c r="AN36" s="647"/>
      <c r="AO36" s="648"/>
      <c r="AQ36" s="718" t="s">
        <v>330</v>
      </c>
      <c r="AR36" s="719"/>
      <c r="AS36" s="719"/>
      <c r="AT36" s="719"/>
      <c r="AU36" s="719"/>
      <c r="AV36" s="719"/>
      <c r="AW36" s="719"/>
      <c r="AX36" s="719"/>
      <c r="AY36" s="720"/>
      <c r="AZ36" s="641">
        <v>511272</v>
      </c>
      <c r="BA36" s="642"/>
      <c r="BB36" s="642"/>
      <c r="BC36" s="642"/>
      <c r="BD36" s="674"/>
      <c r="BE36" s="674"/>
      <c r="BF36" s="700"/>
      <c r="BG36" s="656" t="s">
        <v>331</v>
      </c>
      <c r="BH36" s="657"/>
      <c r="BI36" s="657"/>
      <c r="BJ36" s="657"/>
      <c r="BK36" s="657"/>
      <c r="BL36" s="657"/>
      <c r="BM36" s="657"/>
      <c r="BN36" s="657"/>
      <c r="BO36" s="657"/>
      <c r="BP36" s="657"/>
      <c r="BQ36" s="657"/>
      <c r="BR36" s="657"/>
      <c r="BS36" s="657"/>
      <c r="BT36" s="657"/>
      <c r="BU36" s="658"/>
      <c r="BV36" s="641">
        <v>23799</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809120</v>
      </c>
      <c r="CS36" s="642"/>
      <c r="CT36" s="642"/>
      <c r="CU36" s="642"/>
      <c r="CV36" s="642"/>
      <c r="CW36" s="642"/>
      <c r="CX36" s="642"/>
      <c r="CY36" s="643"/>
      <c r="CZ36" s="646">
        <v>7.5</v>
      </c>
      <c r="DA36" s="676"/>
      <c r="DB36" s="676"/>
      <c r="DC36" s="679"/>
      <c r="DD36" s="650">
        <v>762004</v>
      </c>
      <c r="DE36" s="642"/>
      <c r="DF36" s="642"/>
      <c r="DG36" s="642"/>
      <c r="DH36" s="642"/>
      <c r="DI36" s="642"/>
      <c r="DJ36" s="642"/>
      <c r="DK36" s="643"/>
      <c r="DL36" s="650">
        <v>648237</v>
      </c>
      <c r="DM36" s="642"/>
      <c r="DN36" s="642"/>
      <c r="DO36" s="642"/>
      <c r="DP36" s="642"/>
      <c r="DQ36" s="642"/>
      <c r="DR36" s="642"/>
      <c r="DS36" s="642"/>
      <c r="DT36" s="642"/>
      <c r="DU36" s="642"/>
      <c r="DV36" s="643"/>
      <c r="DW36" s="646">
        <v>10</v>
      </c>
      <c r="DX36" s="676"/>
      <c r="DY36" s="676"/>
      <c r="DZ36" s="676"/>
      <c r="EA36" s="676"/>
      <c r="EB36" s="676"/>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v>219184</v>
      </c>
      <c r="S37" s="642"/>
      <c r="T37" s="642"/>
      <c r="U37" s="642"/>
      <c r="V37" s="642"/>
      <c r="W37" s="642"/>
      <c r="X37" s="642"/>
      <c r="Y37" s="643"/>
      <c r="Z37" s="644">
        <v>2</v>
      </c>
      <c r="AA37" s="644"/>
      <c r="AB37" s="644"/>
      <c r="AC37" s="644"/>
      <c r="AD37" s="645" t="s">
        <v>234</v>
      </c>
      <c r="AE37" s="645"/>
      <c r="AF37" s="645"/>
      <c r="AG37" s="645"/>
      <c r="AH37" s="645"/>
      <c r="AI37" s="645"/>
      <c r="AJ37" s="645"/>
      <c r="AK37" s="645"/>
      <c r="AL37" s="646" t="s">
        <v>245</v>
      </c>
      <c r="AM37" s="647"/>
      <c r="AN37" s="647"/>
      <c r="AO37" s="648"/>
      <c r="AQ37" s="718" t="s">
        <v>334</v>
      </c>
      <c r="AR37" s="719"/>
      <c r="AS37" s="719"/>
      <c r="AT37" s="719"/>
      <c r="AU37" s="719"/>
      <c r="AV37" s="719"/>
      <c r="AW37" s="719"/>
      <c r="AX37" s="719"/>
      <c r="AY37" s="720"/>
      <c r="AZ37" s="641" t="s">
        <v>245</v>
      </c>
      <c r="BA37" s="642"/>
      <c r="BB37" s="642"/>
      <c r="BC37" s="642"/>
      <c r="BD37" s="674"/>
      <c r="BE37" s="674"/>
      <c r="BF37" s="700"/>
      <c r="BG37" s="656" t="s">
        <v>335</v>
      </c>
      <c r="BH37" s="657"/>
      <c r="BI37" s="657"/>
      <c r="BJ37" s="657"/>
      <c r="BK37" s="657"/>
      <c r="BL37" s="657"/>
      <c r="BM37" s="657"/>
      <c r="BN37" s="657"/>
      <c r="BO37" s="657"/>
      <c r="BP37" s="657"/>
      <c r="BQ37" s="657"/>
      <c r="BR37" s="657"/>
      <c r="BS37" s="657"/>
      <c r="BT37" s="657"/>
      <c r="BU37" s="658"/>
      <c r="BV37" s="641">
        <v>4190</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425413</v>
      </c>
      <c r="CS37" s="674"/>
      <c r="CT37" s="674"/>
      <c r="CU37" s="674"/>
      <c r="CV37" s="674"/>
      <c r="CW37" s="674"/>
      <c r="CX37" s="674"/>
      <c r="CY37" s="675"/>
      <c r="CZ37" s="646">
        <v>4</v>
      </c>
      <c r="DA37" s="676"/>
      <c r="DB37" s="676"/>
      <c r="DC37" s="679"/>
      <c r="DD37" s="650">
        <v>425413</v>
      </c>
      <c r="DE37" s="674"/>
      <c r="DF37" s="674"/>
      <c r="DG37" s="674"/>
      <c r="DH37" s="674"/>
      <c r="DI37" s="674"/>
      <c r="DJ37" s="674"/>
      <c r="DK37" s="675"/>
      <c r="DL37" s="650">
        <v>406765</v>
      </c>
      <c r="DM37" s="674"/>
      <c r="DN37" s="674"/>
      <c r="DO37" s="674"/>
      <c r="DP37" s="674"/>
      <c r="DQ37" s="674"/>
      <c r="DR37" s="674"/>
      <c r="DS37" s="674"/>
      <c r="DT37" s="674"/>
      <c r="DU37" s="674"/>
      <c r="DV37" s="675"/>
      <c r="DW37" s="646">
        <v>6.3</v>
      </c>
      <c r="DX37" s="676"/>
      <c r="DY37" s="676"/>
      <c r="DZ37" s="676"/>
      <c r="EA37" s="676"/>
      <c r="EB37" s="676"/>
      <c r="EC37" s="677"/>
    </row>
    <row r="38" spans="2:133" ht="11.25" customHeight="1" x14ac:dyDescent="0.15">
      <c r="B38" s="686" t="s">
        <v>337</v>
      </c>
      <c r="C38" s="687"/>
      <c r="D38" s="687"/>
      <c r="E38" s="687"/>
      <c r="F38" s="687"/>
      <c r="G38" s="687"/>
      <c r="H38" s="687"/>
      <c r="I38" s="687"/>
      <c r="J38" s="687"/>
      <c r="K38" s="687"/>
      <c r="L38" s="687"/>
      <c r="M38" s="687"/>
      <c r="N38" s="687"/>
      <c r="O38" s="687"/>
      <c r="P38" s="687"/>
      <c r="Q38" s="688"/>
      <c r="R38" s="721">
        <v>11015907</v>
      </c>
      <c r="S38" s="722"/>
      <c r="T38" s="722"/>
      <c r="U38" s="722"/>
      <c r="V38" s="722"/>
      <c r="W38" s="722"/>
      <c r="X38" s="722"/>
      <c r="Y38" s="723"/>
      <c r="Z38" s="724">
        <v>100</v>
      </c>
      <c r="AA38" s="724"/>
      <c r="AB38" s="724"/>
      <c r="AC38" s="724"/>
      <c r="AD38" s="725">
        <v>6280767</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245</v>
      </c>
      <c r="BA38" s="642"/>
      <c r="BB38" s="642"/>
      <c r="BC38" s="642"/>
      <c r="BD38" s="674"/>
      <c r="BE38" s="674"/>
      <c r="BF38" s="700"/>
      <c r="BG38" s="656" t="s">
        <v>339</v>
      </c>
      <c r="BH38" s="657"/>
      <c r="BI38" s="657"/>
      <c r="BJ38" s="657"/>
      <c r="BK38" s="657"/>
      <c r="BL38" s="657"/>
      <c r="BM38" s="657"/>
      <c r="BN38" s="657"/>
      <c r="BO38" s="657"/>
      <c r="BP38" s="657"/>
      <c r="BQ38" s="657"/>
      <c r="BR38" s="657"/>
      <c r="BS38" s="657"/>
      <c r="BT38" s="657"/>
      <c r="BU38" s="658"/>
      <c r="BV38" s="641">
        <v>6687</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1416250</v>
      </c>
      <c r="CS38" s="642"/>
      <c r="CT38" s="642"/>
      <c r="CU38" s="642"/>
      <c r="CV38" s="642"/>
      <c r="CW38" s="642"/>
      <c r="CX38" s="642"/>
      <c r="CY38" s="643"/>
      <c r="CZ38" s="646">
        <v>13.2</v>
      </c>
      <c r="DA38" s="676"/>
      <c r="DB38" s="676"/>
      <c r="DC38" s="679"/>
      <c r="DD38" s="650">
        <v>1258641</v>
      </c>
      <c r="DE38" s="642"/>
      <c r="DF38" s="642"/>
      <c r="DG38" s="642"/>
      <c r="DH38" s="642"/>
      <c r="DI38" s="642"/>
      <c r="DJ38" s="642"/>
      <c r="DK38" s="643"/>
      <c r="DL38" s="650">
        <v>878392</v>
      </c>
      <c r="DM38" s="642"/>
      <c r="DN38" s="642"/>
      <c r="DO38" s="642"/>
      <c r="DP38" s="642"/>
      <c r="DQ38" s="642"/>
      <c r="DR38" s="642"/>
      <c r="DS38" s="642"/>
      <c r="DT38" s="642"/>
      <c r="DU38" s="642"/>
      <c r="DV38" s="643"/>
      <c r="DW38" s="646">
        <v>13.5</v>
      </c>
      <c r="DX38" s="676"/>
      <c r="DY38" s="676"/>
      <c r="DZ38" s="676"/>
      <c r="EA38" s="676"/>
      <c r="EB38" s="676"/>
      <c r="EC38" s="677"/>
    </row>
    <row r="39" spans="2:133" ht="11.25" customHeight="1" x14ac:dyDescent="0.15">
      <c r="AQ39" s="718" t="s">
        <v>341</v>
      </c>
      <c r="AR39" s="719"/>
      <c r="AS39" s="719"/>
      <c r="AT39" s="719"/>
      <c r="AU39" s="719"/>
      <c r="AV39" s="719"/>
      <c r="AW39" s="719"/>
      <c r="AX39" s="719"/>
      <c r="AY39" s="720"/>
      <c r="AZ39" s="641" t="s">
        <v>234</v>
      </c>
      <c r="BA39" s="642"/>
      <c r="BB39" s="642"/>
      <c r="BC39" s="642"/>
      <c r="BD39" s="674"/>
      <c r="BE39" s="674"/>
      <c r="BF39" s="700"/>
      <c r="BG39" s="732" t="s">
        <v>342</v>
      </c>
      <c r="BH39" s="733"/>
      <c r="BI39" s="733"/>
      <c r="BJ39" s="733"/>
      <c r="BK39" s="733"/>
      <c r="BL39" s="235"/>
      <c r="BM39" s="657" t="s">
        <v>343</v>
      </c>
      <c r="BN39" s="657"/>
      <c r="BO39" s="657"/>
      <c r="BP39" s="657"/>
      <c r="BQ39" s="657"/>
      <c r="BR39" s="657"/>
      <c r="BS39" s="657"/>
      <c r="BT39" s="657"/>
      <c r="BU39" s="658"/>
      <c r="BV39" s="641">
        <v>113</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177177</v>
      </c>
      <c r="CS39" s="674"/>
      <c r="CT39" s="674"/>
      <c r="CU39" s="674"/>
      <c r="CV39" s="674"/>
      <c r="CW39" s="674"/>
      <c r="CX39" s="674"/>
      <c r="CY39" s="675"/>
      <c r="CZ39" s="646">
        <v>1.7</v>
      </c>
      <c r="DA39" s="676"/>
      <c r="DB39" s="676"/>
      <c r="DC39" s="679"/>
      <c r="DD39" s="650">
        <v>169378</v>
      </c>
      <c r="DE39" s="674"/>
      <c r="DF39" s="674"/>
      <c r="DG39" s="674"/>
      <c r="DH39" s="674"/>
      <c r="DI39" s="674"/>
      <c r="DJ39" s="674"/>
      <c r="DK39" s="675"/>
      <c r="DL39" s="650" t="s">
        <v>245</v>
      </c>
      <c r="DM39" s="674"/>
      <c r="DN39" s="674"/>
      <c r="DO39" s="674"/>
      <c r="DP39" s="674"/>
      <c r="DQ39" s="674"/>
      <c r="DR39" s="674"/>
      <c r="DS39" s="674"/>
      <c r="DT39" s="674"/>
      <c r="DU39" s="674"/>
      <c r="DV39" s="675"/>
      <c r="DW39" s="646" t="s">
        <v>234</v>
      </c>
      <c r="DX39" s="676"/>
      <c r="DY39" s="676"/>
      <c r="DZ39" s="676"/>
      <c r="EA39" s="676"/>
      <c r="EB39" s="676"/>
      <c r="EC39" s="677"/>
    </row>
    <row r="40" spans="2:133" ht="11.25" customHeight="1" x14ac:dyDescent="0.15">
      <c r="AQ40" s="718" t="s">
        <v>345</v>
      </c>
      <c r="AR40" s="719"/>
      <c r="AS40" s="719"/>
      <c r="AT40" s="719"/>
      <c r="AU40" s="719"/>
      <c r="AV40" s="719"/>
      <c r="AW40" s="719"/>
      <c r="AX40" s="719"/>
      <c r="AY40" s="720"/>
      <c r="AZ40" s="641">
        <v>237107</v>
      </c>
      <c r="BA40" s="642"/>
      <c r="BB40" s="642"/>
      <c r="BC40" s="642"/>
      <c r="BD40" s="674"/>
      <c r="BE40" s="674"/>
      <c r="BF40" s="700"/>
      <c r="BG40" s="732"/>
      <c r="BH40" s="733"/>
      <c r="BI40" s="733"/>
      <c r="BJ40" s="733"/>
      <c r="BK40" s="733"/>
      <c r="BL40" s="235"/>
      <c r="BM40" s="657" t="s">
        <v>346</v>
      </c>
      <c r="BN40" s="657"/>
      <c r="BO40" s="657"/>
      <c r="BP40" s="657"/>
      <c r="BQ40" s="657"/>
      <c r="BR40" s="657"/>
      <c r="BS40" s="657"/>
      <c r="BT40" s="657"/>
      <c r="BU40" s="658"/>
      <c r="BV40" s="641" t="s">
        <v>234</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t="s">
        <v>234</v>
      </c>
      <c r="CS40" s="642"/>
      <c r="CT40" s="642"/>
      <c r="CU40" s="642"/>
      <c r="CV40" s="642"/>
      <c r="CW40" s="642"/>
      <c r="CX40" s="642"/>
      <c r="CY40" s="643"/>
      <c r="CZ40" s="646" t="s">
        <v>234</v>
      </c>
      <c r="DA40" s="676"/>
      <c r="DB40" s="676"/>
      <c r="DC40" s="679"/>
      <c r="DD40" s="650" t="s">
        <v>234</v>
      </c>
      <c r="DE40" s="642"/>
      <c r="DF40" s="642"/>
      <c r="DG40" s="642"/>
      <c r="DH40" s="642"/>
      <c r="DI40" s="642"/>
      <c r="DJ40" s="642"/>
      <c r="DK40" s="643"/>
      <c r="DL40" s="650" t="s">
        <v>234</v>
      </c>
      <c r="DM40" s="642"/>
      <c r="DN40" s="642"/>
      <c r="DO40" s="642"/>
      <c r="DP40" s="642"/>
      <c r="DQ40" s="642"/>
      <c r="DR40" s="642"/>
      <c r="DS40" s="642"/>
      <c r="DT40" s="642"/>
      <c r="DU40" s="642"/>
      <c r="DV40" s="643"/>
      <c r="DW40" s="646" t="s">
        <v>234</v>
      </c>
      <c r="DX40" s="676"/>
      <c r="DY40" s="676"/>
      <c r="DZ40" s="676"/>
      <c r="EA40" s="676"/>
      <c r="EB40" s="676"/>
      <c r="EC40" s="677"/>
    </row>
    <row r="41" spans="2:133" ht="11.25" customHeight="1" x14ac:dyDescent="0.15">
      <c r="AQ41" s="728" t="s">
        <v>348</v>
      </c>
      <c r="AR41" s="729"/>
      <c r="AS41" s="729"/>
      <c r="AT41" s="729"/>
      <c r="AU41" s="729"/>
      <c r="AV41" s="729"/>
      <c r="AW41" s="729"/>
      <c r="AX41" s="729"/>
      <c r="AY41" s="730"/>
      <c r="AZ41" s="721">
        <v>667871</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289</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234</v>
      </c>
      <c r="CS41" s="674"/>
      <c r="CT41" s="674"/>
      <c r="CU41" s="674"/>
      <c r="CV41" s="674"/>
      <c r="CW41" s="674"/>
      <c r="CX41" s="674"/>
      <c r="CY41" s="675"/>
      <c r="CZ41" s="646" t="s">
        <v>234</v>
      </c>
      <c r="DA41" s="676"/>
      <c r="DB41" s="676"/>
      <c r="DC41" s="679"/>
      <c r="DD41" s="650" t="s">
        <v>245</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1819014</v>
      </c>
      <c r="CS42" s="642"/>
      <c r="CT42" s="642"/>
      <c r="CU42" s="642"/>
      <c r="CV42" s="642"/>
      <c r="CW42" s="642"/>
      <c r="CX42" s="642"/>
      <c r="CY42" s="643"/>
      <c r="CZ42" s="646">
        <v>17</v>
      </c>
      <c r="DA42" s="647"/>
      <c r="DB42" s="647"/>
      <c r="DC42" s="742"/>
      <c r="DD42" s="650">
        <v>551350</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34058</v>
      </c>
      <c r="CS43" s="674"/>
      <c r="CT43" s="674"/>
      <c r="CU43" s="674"/>
      <c r="CV43" s="674"/>
      <c r="CW43" s="674"/>
      <c r="CX43" s="674"/>
      <c r="CY43" s="675"/>
      <c r="CZ43" s="646">
        <v>0.3</v>
      </c>
      <c r="DA43" s="676"/>
      <c r="DB43" s="676"/>
      <c r="DC43" s="679"/>
      <c r="DD43" s="650">
        <v>34058</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x14ac:dyDescent="0.15">
      <c r="B44" s="240" t="s">
        <v>355</v>
      </c>
      <c r="CD44" s="753" t="s">
        <v>307</v>
      </c>
      <c r="CE44" s="754"/>
      <c r="CF44" s="638" t="s">
        <v>356</v>
      </c>
      <c r="CG44" s="639"/>
      <c r="CH44" s="639"/>
      <c r="CI44" s="639"/>
      <c r="CJ44" s="639"/>
      <c r="CK44" s="639"/>
      <c r="CL44" s="639"/>
      <c r="CM44" s="639"/>
      <c r="CN44" s="639"/>
      <c r="CO44" s="639"/>
      <c r="CP44" s="639"/>
      <c r="CQ44" s="640"/>
      <c r="CR44" s="641">
        <v>1819014</v>
      </c>
      <c r="CS44" s="642"/>
      <c r="CT44" s="642"/>
      <c r="CU44" s="642"/>
      <c r="CV44" s="642"/>
      <c r="CW44" s="642"/>
      <c r="CX44" s="642"/>
      <c r="CY44" s="643"/>
      <c r="CZ44" s="646">
        <v>17</v>
      </c>
      <c r="DA44" s="647"/>
      <c r="DB44" s="647"/>
      <c r="DC44" s="742"/>
      <c r="DD44" s="650">
        <v>551350</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x14ac:dyDescent="0.15">
      <c r="CD45" s="755"/>
      <c r="CE45" s="756"/>
      <c r="CF45" s="638" t="s">
        <v>357</v>
      </c>
      <c r="CG45" s="639"/>
      <c r="CH45" s="639"/>
      <c r="CI45" s="639"/>
      <c r="CJ45" s="639"/>
      <c r="CK45" s="639"/>
      <c r="CL45" s="639"/>
      <c r="CM45" s="639"/>
      <c r="CN45" s="639"/>
      <c r="CO45" s="639"/>
      <c r="CP45" s="639"/>
      <c r="CQ45" s="640"/>
      <c r="CR45" s="641">
        <v>669815</v>
      </c>
      <c r="CS45" s="674"/>
      <c r="CT45" s="674"/>
      <c r="CU45" s="674"/>
      <c r="CV45" s="674"/>
      <c r="CW45" s="674"/>
      <c r="CX45" s="674"/>
      <c r="CY45" s="675"/>
      <c r="CZ45" s="646">
        <v>6.2</v>
      </c>
      <c r="DA45" s="676"/>
      <c r="DB45" s="676"/>
      <c r="DC45" s="679"/>
      <c r="DD45" s="650">
        <v>73632</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x14ac:dyDescent="0.15">
      <c r="CD46" s="755"/>
      <c r="CE46" s="756"/>
      <c r="CF46" s="638" t="s">
        <v>358</v>
      </c>
      <c r="CG46" s="639"/>
      <c r="CH46" s="639"/>
      <c r="CI46" s="639"/>
      <c r="CJ46" s="639"/>
      <c r="CK46" s="639"/>
      <c r="CL46" s="639"/>
      <c r="CM46" s="639"/>
      <c r="CN46" s="639"/>
      <c r="CO46" s="639"/>
      <c r="CP46" s="639"/>
      <c r="CQ46" s="640"/>
      <c r="CR46" s="641">
        <v>1132695</v>
      </c>
      <c r="CS46" s="642"/>
      <c r="CT46" s="642"/>
      <c r="CU46" s="642"/>
      <c r="CV46" s="642"/>
      <c r="CW46" s="642"/>
      <c r="CX46" s="642"/>
      <c r="CY46" s="643"/>
      <c r="CZ46" s="646">
        <v>10.6</v>
      </c>
      <c r="DA46" s="647"/>
      <c r="DB46" s="647"/>
      <c r="DC46" s="742"/>
      <c r="DD46" s="650">
        <v>475314</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x14ac:dyDescent="0.15">
      <c r="CD47" s="755"/>
      <c r="CE47" s="756"/>
      <c r="CF47" s="638" t="s">
        <v>359</v>
      </c>
      <c r="CG47" s="639"/>
      <c r="CH47" s="639"/>
      <c r="CI47" s="639"/>
      <c r="CJ47" s="639"/>
      <c r="CK47" s="639"/>
      <c r="CL47" s="639"/>
      <c r="CM47" s="639"/>
      <c r="CN47" s="639"/>
      <c r="CO47" s="639"/>
      <c r="CP47" s="639"/>
      <c r="CQ47" s="640"/>
      <c r="CR47" s="641" t="s">
        <v>234</v>
      </c>
      <c r="CS47" s="674"/>
      <c r="CT47" s="674"/>
      <c r="CU47" s="674"/>
      <c r="CV47" s="674"/>
      <c r="CW47" s="674"/>
      <c r="CX47" s="674"/>
      <c r="CY47" s="675"/>
      <c r="CZ47" s="646" t="s">
        <v>234</v>
      </c>
      <c r="DA47" s="676"/>
      <c r="DB47" s="676"/>
      <c r="DC47" s="679"/>
      <c r="DD47" s="650" t="s">
        <v>234</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x14ac:dyDescent="0.15">
      <c r="CD48" s="757"/>
      <c r="CE48" s="758"/>
      <c r="CF48" s="638" t="s">
        <v>360</v>
      </c>
      <c r="CG48" s="639"/>
      <c r="CH48" s="639"/>
      <c r="CI48" s="639"/>
      <c r="CJ48" s="639"/>
      <c r="CK48" s="639"/>
      <c r="CL48" s="639"/>
      <c r="CM48" s="639"/>
      <c r="CN48" s="639"/>
      <c r="CO48" s="639"/>
      <c r="CP48" s="639"/>
      <c r="CQ48" s="640"/>
      <c r="CR48" s="641" t="s">
        <v>234</v>
      </c>
      <c r="CS48" s="642"/>
      <c r="CT48" s="642"/>
      <c r="CU48" s="642"/>
      <c r="CV48" s="642"/>
      <c r="CW48" s="642"/>
      <c r="CX48" s="642"/>
      <c r="CY48" s="643"/>
      <c r="CZ48" s="646" t="s">
        <v>245</v>
      </c>
      <c r="DA48" s="647"/>
      <c r="DB48" s="647"/>
      <c r="DC48" s="742"/>
      <c r="DD48" s="650" t="s">
        <v>234</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x14ac:dyDescent="0.15">
      <c r="CD49" s="686" t="s">
        <v>361</v>
      </c>
      <c r="CE49" s="687"/>
      <c r="CF49" s="687"/>
      <c r="CG49" s="687"/>
      <c r="CH49" s="687"/>
      <c r="CI49" s="687"/>
      <c r="CJ49" s="687"/>
      <c r="CK49" s="687"/>
      <c r="CL49" s="687"/>
      <c r="CM49" s="687"/>
      <c r="CN49" s="687"/>
      <c r="CO49" s="687"/>
      <c r="CP49" s="687"/>
      <c r="CQ49" s="688"/>
      <c r="CR49" s="721">
        <v>10717200</v>
      </c>
      <c r="CS49" s="711"/>
      <c r="CT49" s="711"/>
      <c r="CU49" s="711"/>
      <c r="CV49" s="711"/>
      <c r="CW49" s="711"/>
      <c r="CX49" s="711"/>
      <c r="CY49" s="743"/>
      <c r="CZ49" s="726">
        <v>100</v>
      </c>
      <c r="DA49" s="744"/>
      <c r="DB49" s="744"/>
      <c r="DC49" s="745"/>
      <c r="DD49" s="746">
        <v>7636680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aiTmiiLdZGJs/c6OBD4PlreMlioQwTMteJWXbdOGFrWEB4gxwSTzuHSbFB0DVbln213P9fsrlWiMaoVIcpiEwQ==" saltValue="6rvZ5NgRcHuEz2DkE4dsg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11028</v>
      </c>
      <c r="R7" s="777"/>
      <c r="S7" s="777"/>
      <c r="T7" s="777"/>
      <c r="U7" s="777"/>
      <c r="V7" s="777">
        <v>10730</v>
      </c>
      <c r="W7" s="777"/>
      <c r="X7" s="777"/>
      <c r="Y7" s="777"/>
      <c r="Z7" s="777"/>
      <c r="AA7" s="777">
        <v>299</v>
      </c>
      <c r="AB7" s="777"/>
      <c r="AC7" s="777"/>
      <c r="AD7" s="777"/>
      <c r="AE7" s="778"/>
      <c r="AF7" s="779">
        <v>290</v>
      </c>
      <c r="AG7" s="780"/>
      <c r="AH7" s="780"/>
      <c r="AI7" s="780"/>
      <c r="AJ7" s="781"/>
      <c r="AK7" s="816">
        <v>674</v>
      </c>
      <c r="AL7" s="817"/>
      <c r="AM7" s="817"/>
      <c r="AN7" s="817"/>
      <c r="AO7" s="817"/>
      <c r="AP7" s="817">
        <v>8189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3</v>
      </c>
      <c r="R8" s="801"/>
      <c r="S8" s="801"/>
      <c r="T8" s="801"/>
      <c r="U8" s="801"/>
      <c r="V8" s="801">
        <v>3</v>
      </c>
      <c r="W8" s="801"/>
      <c r="X8" s="801"/>
      <c r="Y8" s="801"/>
      <c r="Z8" s="801"/>
      <c r="AA8" s="801" t="s">
        <v>568</v>
      </c>
      <c r="AB8" s="801"/>
      <c r="AC8" s="801"/>
      <c r="AD8" s="801"/>
      <c r="AE8" s="802"/>
      <c r="AF8" s="803" t="s">
        <v>386</v>
      </c>
      <c r="AG8" s="804"/>
      <c r="AH8" s="804"/>
      <c r="AI8" s="804"/>
      <c r="AJ8" s="805"/>
      <c r="AK8" s="806" t="s">
        <v>568</v>
      </c>
      <c r="AL8" s="807"/>
      <c r="AM8" s="807"/>
      <c r="AN8" s="807"/>
      <c r="AO8" s="807"/>
      <c r="AP8" s="807" t="s">
        <v>568</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11031</v>
      </c>
      <c r="R23" s="836"/>
      <c r="S23" s="836"/>
      <c r="T23" s="836"/>
      <c r="U23" s="836"/>
      <c r="V23" s="836">
        <v>10732</v>
      </c>
      <c r="W23" s="836"/>
      <c r="X23" s="836"/>
      <c r="Y23" s="836"/>
      <c r="Z23" s="836"/>
      <c r="AA23" s="836">
        <v>299</v>
      </c>
      <c r="AB23" s="836"/>
      <c r="AC23" s="836"/>
      <c r="AD23" s="836"/>
      <c r="AE23" s="837"/>
      <c r="AF23" s="838">
        <v>290</v>
      </c>
      <c r="AG23" s="836"/>
      <c r="AH23" s="836"/>
      <c r="AI23" s="836"/>
      <c r="AJ23" s="839"/>
      <c r="AK23" s="840"/>
      <c r="AL23" s="841"/>
      <c r="AM23" s="841"/>
      <c r="AN23" s="841"/>
      <c r="AO23" s="841"/>
      <c r="AP23" s="836">
        <v>8189</v>
      </c>
      <c r="AQ23" s="836"/>
      <c r="AR23" s="836"/>
      <c r="AS23" s="836"/>
      <c r="AT23" s="836"/>
      <c r="AU23" s="842"/>
      <c r="AV23" s="842"/>
      <c r="AW23" s="842"/>
      <c r="AX23" s="842"/>
      <c r="AY23" s="843"/>
      <c r="AZ23" s="851" t="s">
        <v>234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3182</v>
      </c>
      <c r="R28" s="865"/>
      <c r="S28" s="865"/>
      <c r="T28" s="865"/>
      <c r="U28" s="865"/>
      <c r="V28" s="865">
        <v>3143</v>
      </c>
      <c r="W28" s="865"/>
      <c r="X28" s="865"/>
      <c r="Y28" s="865"/>
      <c r="Z28" s="865"/>
      <c r="AA28" s="865">
        <v>39</v>
      </c>
      <c r="AB28" s="865"/>
      <c r="AC28" s="865"/>
      <c r="AD28" s="865"/>
      <c r="AE28" s="866"/>
      <c r="AF28" s="867">
        <v>39</v>
      </c>
      <c r="AG28" s="865"/>
      <c r="AH28" s="865"/>
      <c r="AI28" s="865"/>
      <c r="AJ28" s="868"/>
      <c r="AK28" s="869">
        <v>237</v>
      </c>
      <c r="AL28" s="860"/>
      <c r="AM28" s="860"/>
      <c r="AN28" s="860"/>
      <c r="AO28" s="860"/>
      <c r="AP28" s="860" t="s">
        <v>568</v>
      </c>
      <c r="AQ28" s="860"/>
      <c r="AR28" s="860"/>
      <c r="AS28" s="860"/>
      <c r="AT28" s="860"/>
      <c r="AU28" s="860" t="s">
        <v>568</v>
      </c>
      <c r="AV28" s="860"/>
      <c r="AW28" s="860"/>
      <c r="AX28" s="860"/>
      <c r="AY28" s="860"/>
      <c r="AZ28" s="861" t="s">
        <v>568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2312</v>
      </c>
      <c r="R29" s="801"/>
      <c r="S29" s="801"/>
      <c r="T29" s="801"/>
      <c r="U29" s="801"/>
      <c r="V29" s="801">
        <v>2223</v>
      </c>
      <c r="W29" s="801"/>
      <c r="X29" s="801"/>
      <c r="Y29" s="801"/>
      <c r="Z29" s="801"/>
      <c r="AA29" s="801">
        <v>89</v>
      </c>
      <c r="AB29" s="801"/>
      <c r="AC29" s="801"/>
      <c r="AD29" s="801"/>
      <c r="AE29" s="802"/>
      <c r="AF29" s="803">
        <v>89</v>
      </c>
      <c r="AG29" s="804"/>
      <c r="AH29" s="804"/>
      <c r="AI29" s="804"/>
      <c r="AJ29" s="805"/>
      <c r="AK29" s="872">
        <v>326</v>
      </c>
      <c r="AL29" s="873"/>
      <c r="AM29" s="873"/>
      <c r="AN29" s="873"/>
      <c r="AO29" s="873"/>
      <c r="AP29" s="873" t="s">
        <v>568</v>
      </c>
      <c r="AQ29" s="873"/>
      <c r="AR29" s="873"/>
      <c r="AS29" s="873"/>
      <c r="AT29" s="873"/>
      <c r="AU29" s="873" t="s">
        <v>568</v>
      </c>
      <c r="AV29" s="873"/>
      <c r="AW29" s="873"/>
      <c r="AX29" s="873"/>
      <c r="AY29" s="873"/>
      <c r="AZ29" s="874" t="s">
        <v>568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395</v>
      </c>
      <c r="R30" s="801"/>
      <c r="S30" s="801"/>
      <c r="T30" s="801"/>
      <c r="U30" s="801"/>
      <c r="V30" s="801">
        <v>380</v>
      </c>
      <c r="W30" s="801"/>
      <c r="X30" s="801"/>
      <c r="Y30" s="801"/>
      <c r="Z30" s="801"/>
      <c r="AA30" s="801">
        <v>14</v>
      </c>
      <c r="AB30" s="801"/>
      <c r="AC30" s="801"/>
      <c r="AD30" s="801"/>
      <c r="AE30" s="802"/>
      <c r="AF30" s="803">
        <v>14</v>
      </c>
      <c r="AG30" s="804"/>
      <c r="AH30" s="804"/>
      <c r="AI30" s="804"/>
      <c r="AJ30" s="805"/>
      <c r="AK30" s="872">
        <v>339</v>
      </c>
      <c r="AL30" s="873"/>
      <c r="AM30" s="873"/>
      <c r="AN30" s="873"/>
      <c r="AO30" s="873"/>
      <c r="AP30" s="873" t="s">
        <v>568</v>
      </c>
      <c r="AQ30" s="873"/>
      <c r="AR30" s="873"/>
      <c r="AS30" s="873"/>
      <c r="AT30" s="873"/>
      <c r="AU30" s="873" t="s">
        <v>568</v>
      </c>
      <c r="AV30" s="873"/>
      <c r="AW30" s="873"/>
      <c r="AX30" s="873"/>
      <c r="AY30" s="873"/>
      <c r="AZ30" s="874" t="s">
        <v>568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1523</v>
      </c>
      <c r="R31" s="801"/>
      <c r="S31" s="801"/>
      <c r="T31" s="801"/>
      <c r="U31" s="801"/>
      <c r="V31" s="801">
        <v>1416</v>
      </c>
      <c r="W31" s="801"/>
      <c r="X31" s="801"/>
      <c r="Y31" s="801"/>
      <c r="Z31" s="801"/>
      <c r="AA31" s="801">
        <v>107</v>
      </c>
      <c r="AB31" s="801"/>
      <c r="AC31" s="801"/>
      <c r="AD31" s="801"/>
      <c r="AE31" s="802"/>
      <c r="AF31" s="803">
        <v>107</v>
      </c>
      <c r="AG31" s="804"/>
      <c r="AH31" s="804"/>
      <c r="AI31" s="804"/>
      <c r="AJ31" s="805"/>
      <c r="AK31" s="872">
        <v>511</v>
      </c>
      <c r="AL31" s="873"/>
      <c r="AM31" s="873"/>
      <c r="AN31" s="873"/>
      <c r="AO31" s="873"/>
      <c r="AP31" s="873">
        <v>6510</v>
      </c>
      <c r="AQ31" s="873"/>
      <c r="AR31" s="873"/>
      <c r="AS31" s="873"/>
      <c r="AT31" s="873"/>
      <c r="AU31" s="873">
        <v>4843</v>
      </c>
      <c r="AV31" s="873"/>
      <c r="AW31" s="873"/>
      <c r="AX31" s="873"/>
      <c r="AY31" s="873"/>
      <c r="AZ31" s="874" t="s">
        <v>568</v>
      </c>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249</v>
      </c>
      <c r="AG63" s="884"/>
      <c r="AH63" s="884"/>
      <c r="AI63" s="884"/>
      <c r="AJ63" s="885"/>
      <c r="AK63" s="886"/>
      <c r="AL63" s="881"/>
      <c r="AM63" s="881"/>
      <c r="AN63" s="881"/>
      <c r="AO63" s="881"/>
      <c r="AP63" s="884">
        <v>6510</v>
      </c>
      <c r="AQ63" s="884"/>
      <c r="AR63" s="884"/>
      <c r="AS63" s="884"/>
      <c r="AT63" s="884"/>
      <c r="AU63" s="884">
        <v>4843</v>
      </c>
      <c r="AV63" s="884"/>
      <c r="AW63" s="884"/>
      <c r="AX63" s="884"/>
      <c r="AY63" s="884"/>
      <c r="AZ63" s="888"/>
      <c r="BA63" s="888"/>
      <c r="BB63" s="888"/>
      <c r="BC63" s="888"/>
      <c r="BD63" s="888"/>
      <c r="BE63" s="889"/>
      <c r="BF63" s="889"/>
      <c r="BG63" s="889"/>
      <c r="BH63" s="889"/>
      <c r="BI63" s="890"/>
      <c r="BJ63" s="891" t="s">
        <v>234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408</v>
      </c>
      <c r="B66" s="783"/>
      <c r="C66" s="783"/>
      <c r="D66" s="783"/>
      <c r="E66" s="783"/>
      <c r="F66" s="783"/>
      <c r="G66" s="783"/>
      <c r="H66" s="783"/>
      <c r="I66" s="783"/>
      <c r="J66" s="783"/>
      <c r="K66" s="783"/>
      <c r="L66" s="783"/>
      <c r="M66" s="783"/>
      <c r="N66" s="783"/>
      <c r="O66" s="783"/>
      <c r="P66" s="784"/>
      <c r="Q66" s="759" t="s">
        <v>392</v>
      </c>
      <c r="R66" s="760"/>
      <c r="S66" s="760"/>
      <c r="T66" s="760"/>
      <c r="U66" s="761"/>
      <c r="V66" s="759" t="s">
        <v>393</v>
      </c>
      <c r="W66" s="760"/>
      <c r="X66" s="760"/>
      <c r="Y66" s="760"/>
      <c r="Z66" s="761"/>
      <c r="AA66" s="759" t="s">
        <v>409</v>
      </c>
      <c r="AB66" s="760"/>
      <c r="AC66" s="760"/>
      <c r="AD66" s="760"/>
      <c r="AE66" s="761"/>
      <c r="AF66" s="894" t="s">
        <v>395</v>
      </c>
      <c r="AG66" s="855"/>
      <c r="AH66" s="855"/>
      <c r="AI66" s="855"/>
      <c r="AJ66" s="895"/>
      <c r="AK66" s="759" t="s">
        <v>410</v>
      </c>
      <c r="AL66" s="783"/>
      <c r="AM66" s="783"/>
      <c r="AN66" s="783"/>
      <c r="AO66" s="784"/>
      <c r="AP66" s="759" t="s">
        <v>411</v>
      </c>
      <c r="AQ66" s="760"/>
      <c r="AR66" s="760"/>
      <c r="AS66" s="760"/>
      <c r="AT66" s="761"/>
      <c r="AU66" s="759" t="s">
        <v>412</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569</v>
      </c>
      <c r="C68" s="912"/>
      <c r="D68" s="912"/>
      <c r="E68" s="912"/>
      <c r="F68" s="912"/>
      <c r="G68" s="912"/>
      <c r="H68" s="912"/>
      <c r="I68" s="912"/>
      <c r="J68" s="912"/>
      <c r="K68" s="912"/>
      <c r="L68" s="912"/>
      <c r="M68" s="912"/>
      <c r="N68" s="912"/>
      <c r="O68" s="912"/>
      <c r="P68" s="913"/>
      <c r="Q68" s="914">
        <v>4705</v>
      </c>
      <c r="R68" s="908"/>
      <c r="S68" s="908"/>
      <c r="T68" s="908"/>
      <c r="U68" s="908"/>
      <c r="V68" s="908">
        <v>4309</v>
      </c>
      <c r="W68" s="908"/>
      <c r="X68" s="908"/>
      <c r="Y68" s="908"/>
      <c r="Z68" s="908"/>
      <c r="AA68" s="908">
        <v>396</v>
      </c>
      <c r="AB68" s="908"/>
      <c r="AC68" s="908"/>
      <c r="AD68" s="908"/>
      <c r="AE68" s="908"/>
      <c r="AF68" s="908">
        <v>396</v>
      </c>
      <c r="AG68" s="908"/>
      <c r="AH68" s="908"/>
      <c r="AI68" s="908"/>
      <c r="AJ68" s="908"/>
      <c r="AK68" s="908" t="s">
        <v>568</v>
      </c>
      <c r="AL68" s="908"/>
      <c r="AM68" s="908"/>
      <c r="AN68" s="908"/>
      <c r="AO68" s="908"/>
      <c r="AP68" s="908" t="s">
        <v>568</v>
      </c>
      <c r="AQ68" s="908"/>
      <c r="AR68" s="908"/>
      <c r="AS68" s="908"/>
      <c r="AT68" s="908"/>
      <c r="AU68" s="908" t="s">
        <v>568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570</v>
      </c>
      <c r="C69" s="916"/>
      <c r="D69" s="916"/>
      <c r="E69" s="916"/>
      <c r="F69" s="916"/>
      <c r="G69" s="916"/>
      <c r="H69" s="916"/>
      <c r="I69" s="916"/>
      <c r="J69" s="916"/>
      <c r="K69" s="916"/>
      <c r="L69" s="916"/>
      <c r="M69" s="916"/>
      <c r="N69" s="916"/>
      <c r="O69" s="916"/>
      <c r="P69" s="917"/>
      <c r="Q69" s="918">
        <v>10</v>
      </c>
      <c r="R69" s="873"/>
      <c r="S69" s="873"/>
      <c r="T69" s="873"/>
      <c r="U69" s="873"/>
      <c r="V69" s="873">
        <v>7</v>
      </c>
      <c r="W69" s="873"/>
      <c r="X69" s="873"/>
      <c r="Y69" s="873"/>
      <c r="Z69" s="873"/>
      <c r="AA69" s="873">
        <v>3</v>
      </c>
      <c r="AB69" s="873"/>
      <c r="AC69" s="873"/>
      <c r="AD69" s="873"/>
      <c r="AE69" s="873"/>
      <c r="AF69" s="873">
        <v>3</v>
      </c>
      <c r="AG69" s="873"/>
      <c r="AH69" s="873"/>
      <c r="AI69" s="873"/>
      <c r="AJ69" s="873"/>
      <c r="AK69" s="873" t="s">
        <v>568</v>
      </c>
      <c r="AL69" s="873"/>
      <c r="AM69" s="873"/>
      <c r="AN69" s="873"/>
      <c r="AO69" s="873"/>
      <c r="AP69" s="873" t="s">
        <v>568</v>
      </c>
      <c r="AQ69" s="873"/>
      <c r="AR69" s="873"/>
      <c r="AS69" s="873"/>
      <c r="AT69" s="873"/>
      <c r="AU69" s="873" t="s">
        <v>568</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571</v>
      </c>
      <c r="C70" s="916"/>
      <c r="D70" s="916"/>
      <c r="E70" s="916"/>
      <c r="F70" s="916"/>
      <c r="G70" s="916"/>
      <c r="H70" s="916"/>
      <c r="I70" s="916"/>
      <c r="J70" s="916"/>
      <c r="K70" s="916"/>
      <c r="L70" s="916"/>
      <c r="M70" s="916"/>
      <c r="N70" s="916"/>
      <c r="O70" s="916"/>
      <c r="P70" s="917"/>
      <c r="Q70" s="918">
        <v>320</v>
      </c>
      <c r="R70" s="873"/>
      <c r="S70" s="873"/>
      <c r="T70" s="873"/>
      <c r="U70" s="873"/>
      <c r="V70" s="873">
        <v>282</v>
      </c>
      <c r="W70" s="873"/>
      <c r="X70" s="873"/>
      <c r="Y70" s="873"/>
      <c r="Z70" s="873"/>
      <c r="AA70" s="873">
        <v>37</v>
      </c>
      <c r="AB70" s="873"/>
      <c r="AC70" s="873"/>
      <c r="AD70" s="873"/>
      <c r="AE70" s="873"/>
      <c r="AF70" s="873">
        <v>37</v>
      </c>
      <c r="AG70" s="873"/>
      <c r="AH70" s="873"/>
      <c r="AI70" s="873"/>
      <c r="AJ70" s="873"/>
      <c r="AK70" s="873" t="s">
        <v>568</v>
      </c>
      <c r="AL70" s="873"/>
      <c r="AM70" s="873"/>
      <c r="AN70" s="873"/>
      <c r="AO70" s="873"/>
      <c r="AP70" s="873">
        <v>39</v>
      </c>
      <c r="AQ70" s="873"/>
      <c r="AR70" s="873"/>
      <c r="AS70" s="873"/>
      <c r="AT70" s="873"/>
      <c r="AU70" s="873">
        <v>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572</v>
      </c>
      <c r="C71" s="916"/>
      <c r="D71" s="916"/>
      <c r="E71" s="916"/>
      <c r="F71" s="916"/>
      <c r="G71" s="916"/>
      <c r="H71" s="916"/>
      <c r="I71" s="916"/>
      <c r="J71" s="916"/>
      <c r="K71" s="916"/>
      <c r="L71" s="916"/>
      <c r="M71" s="916"/>
      <c r="N71" s="916"/>
      <c r="O71" s="916"/>
      <c r="P71" s="917"/>
      <c r="Q71" s="918">
        <v>6168</v>
      </c>
      <c r="R71" s="873"/>
      <c r="S71" s="873"/>
      <c r="T71" s="873"/>
      <c r="U71" s="873"/>
      <c r="V71" s="873">
        <v>6045</v>
      </c>
      <c r="W71" s="873"/>
      <c r="X71" s="873"/>
      <c r="Y71" s="873"/>
      <c r="Z71" s="873"/>
      <c r="AA71" s="873">
        <v>123</v>
      </c>
      <c r="AB71" s="873"/>
      <c r="AC71" s="873"/>
      <c r="AD71" s="873"/>
      <c r="AE71" s="873"/>
      <c r="AF71" s="873">
        <v>123</v>
      </c>
      <c r="AG71" s="873"/>
      <c r="AH71" s="873"/>
      <c r="AI71" s="873"/>
      <c r="AJ71" s="873"/>
      <c r="AK71" s="873">
        <v>26</v>
      </c>
      <c r="AL71" s="873"/>
      <c r="AM71" s="873"/>
      <c r="AN71" s="873"/>
      <c r="AO71" s="873"/>
      <c r="AP71" s="873">
        <v>1668</v>
      </c>
      <c r="AQ71" s="873"/>
      <c r="AR71" s="873"/>
      <c r="AS71" s="873"/>
      <c r="AT71" s="873"/>
      <c r="AU71" s="873">
        <v>35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573</v>
      </c>
      <c r="C72" s="916"/>
      <c r="D72" s="916"/>
      <c r="E72" s="916"/>
      <c r="F72" s="916"/>
      <c r="G72" s="916"/>
      <c r="H72" s="916"/>
      <c r="I72" s="916"/>
      <c r="J72" s="916"/>
      <c r="K72" s="916"/>
      <c r="L72" s="916"/>
      <c r="M72" s="916"/>
      <c r="N72" s="916"/>
      <c r="O72" s="916"/>
      <c r="P72" s="917"/>
      <c r="Q72" s="918">
        <v>1556</v>
      </c>
      <c r="R72" s="873"/>
      <c r="S72" s="873"/>
      <c r="T72" s="873"/>
      <c r="U72" s="873"/>
      <c r="V72" s="873">
        <v>1545</v>
      </c>
      <c r="W72" s="873"/>
      <c r="X72" s="873"/>
      <c r="Y72" s="873"/>
      <c r="Z72" s="873"/>
      <c r="AA72" s="873">
        <v>10</v>
      </c>
      <c r="AB72" s="873"/>
      <c r="AC72" s="873"/>
      <c r="AD72" s="873"/>
      <c r="AE72" s="873"/>
      <c r="AF72" s="873">
        <v>10</v>
      </c>
      <c r="AG72" s="873"/>
      <c r="AH72" s="873"/>
      <c r="AI72" s="873"/>
      <c r="AJ72" s="873"/>
      <c r="AK72" s="873" t="s">
        <v>568</v>
      </c>
      <c r="AL72" s="873"/>
      <c r="AM72" s="873"/>
      <c r="AN72" s="873"/>
      <c r="AO72" s="873"/>
      <c r="AP72" s="873" t="s">
        <v>568</v>
      </c>
      <c r="AQ72" s="873"/>
      <c r="AR72" s="873"/>
      <c r="AS72" s="873"/>
      <c r="AT72" s="873"/>
      <c r="AU72" s="873" t="s">
        <v>568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574</v>
      </c>
      <c r="C73" s="916"/>
      <c r="D73" s="916"/>
      <c r="E73" s="916"/>
      <c r="F73" s="916"/>
      <c r="G73" s="916"/>
      <c r="H73" s="916"/>
      <c r="I73" s="916"/>
      <c r="J73" s="916"/>
      <c r="K73" s="916"/>
      <c r="L73" s="916"/>
      <c r="M73" s="916"/>
      <c r="N73" s="916"/>
      <c r="O73" s="916"/>
      <c r="P73" s="917"/>
      <c r="Q73" s="918">
        <v>422222</v>
      </c>
      <c r="R73" s="873"/>
      <c r="S73" s="873"/>
      <c r="T73" s="873"/>
      <c r="U73" s="873"/>
      <c r="V73" s="873">
        <v>410039</v>
      </c>
      <c r="W73" s="873"/>
      <c r="X73" s="873"/>
      <c r="Y73" s="873"/>
      <c r="Z73" s="873"/>
      <c r="AA73" s="873">
        <v>12183</v>
      </c>
      <c r="AB73" s="873"/>
      <c r="AC73" s="873"/>
      <c r="AD73" s="873"/>
      <c r="AE73" s="873"/>
      <c r="AF73" s="873">
        <v>12183</v>
      </c>
      <c r="AG73" s="873"/>
      <c r="AH73" s="873"/>
      <c r="AI73" s="873"/>
      <c r="AJ73" s="873"/>
      <c r="AK73" s="873">
        <v>1416</v>
      </c>
      <c r="AL73" s="873"/>
      <c r="AM73" s="873"/>
      <c r="AN73" s="873"/>
      <c r="AO73" s="873"/>
      <c r="AP73" s="873" t="s">
        <v>568</v>
      </c>
      <c r="AQ73" s="873"/>
      <c r="AR73" s="873"/>
      <c r="AS73" s="873"/>
      <c r="AT73" s="873"/>
      <c r="AU73" s="873" t="s">
        <v>568</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575</v>
      </c>
      <c r="C74" s="916"/>
      <c r="D74" s="916"/>
      <c r="E74" s="916"/>
      <c r="F74" s="916"/>
      <c r="G74" s="916"/>
      <c r="H74" s="916"/>
      <c r="I74" s="916"/>
      <c r="J74" s="916"/>
      <c r="K74" s="916"/>
      <c r="L74" s="916"/>
      <c r="M74" s="916"/>
      <c r="N74" s="916"/>
      <c r="O74" s="916"/>
      <c r="P74" s="917"/>
      <c r="Q74" s="918">
        <v>297</v>
      </c>
      <c r="R74" s="873"/>
      <c r="S74" s="873"/>
      <c r="T74" s="873"/>
      <c r="U74" s="873"/>
      <c r="V74" s="873">
        <v>286</v>
      </c>
      <c r="W74" s="873"/>
      <c r="X74" s="873"/>
      <c r="Y74" s="873"/>
      <c r="Z74" s="873"/>
      <c r="AA74" s="873">
        <v>11</v>
      </c>
      <c r="AB74" s="873"/>
      <c r="AC74" s="873"/>
      <c r="AD74" s="873"/>
      <c r="AE74" s="873"/>
      <c r="AF74" s="873">
        <v>11</v>
      </c>
      <c r="AG74" s="873"/>
      <c r="AH74" s="873"/>
      <c r="AI74" s="873"/>
      <c r="AJ74" s="873"/>
      <c r="AK74" s="873">
        <v>5</v>
      </c>
      <c r="AL74" s="873"/>
      <c r="AM74" s="873"/>
      <c r="AN74" s="873"/>
      <c r="AO74" s="873"/>
      <c r="AP74" s="873" t="s">
        <v>568</v>
      </c>
      <c r="AQ74" s="873"/>
      <c r="AR74" s="873"/>
      <c r="AS74" s="873"/>
      <c r="AT74" s="873"/>
      <c r="AU74" s="873" t="s">
        <v>568</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576</v>
      </c>
      <c r="C75" s="916"/>
      <c r="D75" s="916"/>
      <c r="E75" s="916"/>
      <c r="F75" s="916"/>
      <c r="G75" s="916"/>
      <c r="H75" s="916"/>
      <c r="I75" s="916"/>
      <c r="J75" s="916"/>
      <c r="K75" s="916"/>
      <c r="L75" s="916"/>
      <c r="M75" s="916"/>
      <c r="N75" s="916"/>
      <c r="O75" s="916"/>
      <c r="P75" s="917"/>
      <c r="Q75" s="921">
        <v>69</v>
      </c>
      <c r="R75" s="922"/>
      <c r="S75" s="922"/>
      <c r="T75" s="922"/>
      <c r="U75" s="872"/>
      <c r="V75" s="923">
        <v>42</v>
      </c>
      <c r="W75" s="922"/>
      <c r="X75" s="922"/>
      <c r="Y75" s="922"/>
      <c r="Z75" s="872"/>
      <c r="AA75" s="923">
        <v>27</v>
      </c>
      <c r="AB75" s="922"/>
      <c r="AC75" s="922"/>
      <c r="AD75" s="922"/>
      <c r="AE75" s="872"/>
      <c r="AF75" s="923">
        <v>27</v>
      </c>
      <c r="AG75" s="922"/>
      <c r="AH75" s="922"/>
      <c r="AI75" s="922"/>
      <c r="AJ75" s="872"/>
      <c r="AK75" s="923" t="s">
        <v>568</v>
      </c>
      <c r="AL75" s="922"/>
      <c r="AM75" s="922"/>
      <c r="AN75" s="922"/>
      <c r="AO75" s="872"/>
      <c r="AP75" s="923" t="s">
        <v>568</v>
      </c>
      <c r="AQ75" s="922"/>
      <c r="AR75" s="922"/>
      <c r="AS75" s="922"/>
      <c r="AT75" s="872"/>
      <c r="AU75" s="923" t="s">
        <v>568</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577</v>
      </c>
      <c r="C76" s="916"/>
      <c r="D76" s="916"/>
      <c r="E76" s="916"/>
      <c r="F76" s="916"/>
      <c r="G76" s="916"/>
      <c r="H76" s="916"/>
      <c r="I76" s="916"/>
      <c r="J76" s="916"/>
      <c r="K76" s="916"/>
      <c r="L76" s="916"/>
      <c r="M76" s="916"/>
      <c r="N76" s="916"/>
      <c r="O76" s="916"/>
      <c r="P76" s="917"/>
      <c r="Q76" s="921">
        <v>75</v>
      </c>
      <c r="R76" s="922"/>
      <c r="S76" s="922"/>
      <c r="T76" s="922"/>
      <c r="U76" s="872"/>
      <c r="V76" s="923">
        <v>69</v>
      </c>
      <c r="W76" s="922"/>
      <c r="X76" s="922"/>
      <c r="Y76" s="922"/>
      <c r="Z76" s="872"/>
      <c r="AA76" s="923">
        <v>6</v>
      </c>
      <c r="AB76" s="922"/>
      <c r="AC76" s="922"/>
      <c r="AD76" s="922"/>
      <c r="AE76" s="872"/>
      <c r="AF76" s="923">
        <v>6</v>
      </c>
      <c r="AG76" s="922"/>
      <c r="AH76" s="922"/>
      <c r="AI76" s="922"/>
      <c r="AJ76" s="872"/>
      <c r="AK76" s="923" t="s">
        <v>568</v>
      </c>
      <c r="AL76" s="922"/>
      <c r="AM76" s="922"/>
      <c r="AN76" s="922"/>
      <c r="AO76" s="872"/>
      <c r="AP76" s="923" t="s">
        <v>568</v>
      </c>
      <c r="AQ76" s="922"/>
      <c r="AR76" s="922"/>
      <c r="AS76" s="922"/>
      <c r="AT76" s="872"/>
      <c r="AU76" s="923" t="s">
        <v>568</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578</v>
      </c>
      <c r="C77" s="916"/>
      <c r="D77" s="916"/>
      <c r="E77" s="916"/>
      <c r="F77" s="916"/>
      <c r="G77" s="916"/>
      <c r="H77" s="916"/>
      <c r="I77" s="916"/>
      <c r="J77" s="916"/>
      <c r="K77" s="916"/>
      <c r="L77" s="916"/>
      <c r="M77" s="916"/>
      <c r="N77" s="916"/>
      <c r="O77" s="916"/>
      <c r="P77" s="917"/>
      <c r="Q77" s="921">
        <v>21</v>
      </c>
      <c r="R77" s="922"/>
      <c r="S77" s="922"/>
      <c r="T77" s="922"/>
      <c r="U77" s="872"/>
      <c r="V77" s="923">
        <v>19</v>
      </c>
      <c r="W77" s="922"/>
      <c r="X77" s="922"/>
      <c r="Y77" s="922"/>
      <c r="Z77" s="872"/>
      <c r="AA77" s="923">
        <v>2</v>
      </c>
      <c r="AB77" s="922"/>
      <c r="AC77" s="922"/>
      <c r="AD77" s="922"/>
      <c r="AE77" s="872"/>
      <c r="AF77" s="923">
        <v>2</v>
      </c>
      <c r="AG77" s="922"/>
      <c r="AH77" s="922"/>
      <c r="AI77" s="922"/>
      <c r="AJ77" s="872"/>
      <c r="AK77" s="923" t="s">
        <v>568</v>
      </c>
      <c r="AL77" s="922"/>
      <c r="AM77" s="922"/>
      <c r="AN77" s="922"/>
      <c r="AO77" s="872"/>
      <c r="AP77" s="923" t="s">
        <v>568</v>
      </c>
      <c r="AQ77" s="922"/>
      <c r="AR77" s="922"/>
      <c r="AS77" s="922"/>
      <c r="AT77" s="872"/>
      <c r="AU77" s="923" t="s">
        <v>568</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579</v>
      </c>
      <c r="C78" s="916"/>
      <c r="D78" s="916"/>
      <c r="E78" s="916"/>
      <c r="F78" s="916"/>
      <c r="G78" s="916"/>
      <c r="H78" s="916"/>
      <c r="I78" s="916"/>
      <c r="J78" s="916"/>
      <c r="K78" s="916"/>
      <c r="L78" s="916"/>
      <c r="M78" s="916"/>
      <c r="N78" s="916"/>
      <c r="O78" s="916"/>
      <c r="P78" s="917"/>
      <c r="Q78" s="918">
        <v>15</v>
      </c>
      <c r="R78" s="873"/>
      <c r="S78" s="873"/>
      <c r="T78" s="873"/>
      <c r="U78" s="873"/>
      <c r="V78" s="873">
        <v>14</v>
      </c>
      <c r="W78" s="873"/>
      <c r="X78" s="873"/>
      <c r="Y78" s="873"/>
      <c r="Z78" s="873"/>
      <c r="AA78" s="873">
        <v>1</v>
      </c>
      <c r="AB78" s="873"/>
      <c r="AC78" s="873"/>
      <c r="AD78" s="873"/>
      <c r="AE78" s="873"/>
      <c r="AF78" s="873">
        <v>1</v>
      </c>
      <c r="AG78" s="873"/>
      <c r="AH78" s="873"/>
      <c r="AI78" s="873"/>
      <c r="AJ78" s="873"/>
      <c r="AK78" s="873">
        <v>3</v>
      </c>
      <c r="AL78" s="873"/>
      <c r="AM78" s="873"/>
      <c r="AN78" s="873"/>
      <c r="AO78" s="873"/>
      <c r="AP78" s="873" t="s">
        <v>568</v>
      </c>
      <c r="AQ78" s="873"/>
      <c r="AR78" s="873"/>
      <c r="AS78" s="873"/>
      <c r="AT78" s="873"/>
      <c r="AU78" s="873" t="s">
        <v>568</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580</v>
      </c>
      <c r="C79" s="916"/>
      <c r="D79" s="916"/>
      <c r="E79" s="916"/>
      <c r="F79" s="916"/>
      <c r="G79" s="916"/>
      <c r="H79" s="916"/>
      <c r="I79" s="916"/>
      <c r="J79" s="916"/>
      <c r="K79" s="916"/>
      <c r="L79" s="916"/>
      <c r="M79" s="916"/>
      <c r="N79" s="916"/>
      <c r="O79" s="916"/>
      <c r="P79" s="917"/>
      <c r="Q79" s="918">
        <v>0</v>
      </c>
      <c r="R79" s="873"/>
      <c r="S79" s="873"/>
      <c r="T79" s="873"/>
      <c r="U79" s="873"/>
      <c r="V79" s="873">
        <v>0</v>
      </c>
      <c r="W79" s="873"/>
      <c r="X79" s="873"/>
      <c r="Y79" s="873"/>
      <c r="Z79" s="873"/>
      <c r="AA79" s="873">
        <v>0</v>
      </c>
      <c r="AB79" s="873"/>
      <c r="AC79" s="873"/>
      <c r="AD79" s="873"/>
      <c r="AE79" s="873"/>
      <c r="AF79" s="873">
        <v>0</v>
      </c>
      <c r="AG79" s="873"/>
      <c r="AH79" s="873"/>
      <c r="AI79" s="873"/>
      <c r="AJ79" s="873"/>
      <c r="AK79" s="873" t="s">
        <v>568</v>
      </c>
      <c r="AL79" s="873"/>
      <c r="AM79" s="873"/>
      <c r="AN79" s="873"/>
      <c r="AO79" s="873"/>
      <c r="AP79" s="873" t="s">
        <v>568</v>
      </c>
      <c r="AQ79" s="873"/>
      <c r="AR79" s="873"/>
      <c r="AS79" s="873"/>
      <c r="AT79" s="873"/>
      <c r="AU79" s="873" t="s">
        <v>568</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581</v>
      </c>
      <c r="C80" s="916"/>
      <c r="D80" s="916"/>
      <c r="E80" s="916"/>
      <c r="F80" s="916"/>
      <c r="G80" s="916"/>
      <c r="H80" s="916"/>
      <c r="I80" s="916"/>
      <c r="J80" s="916"/>
      <c r="K80" s="916"/>
      <c r="L80" s="916"/>
      <c r="M80" s="916"/>
      <c r="N80" s="916"/>
      <c r="O80" s="916"/>
      <c r="P80" s="917"/>
      <c r="Q80" s="918">
        <v>64</v>
      </c>
      <c r="R80" s="873"/>
      <c r="S80" s="873"/>
      <c r="T80" s="873"/>
      <c r="U80" s="873"/>
      <c r="V80" s="873">
        <v>48</v>
      </c>
      <c r="W80" s="873"/>
      <c r="X80" s="873"/>
      <c r="Y80" s="873"/>
      <c r="Z80" s="873"/>
      <c r="AA80" s="873">
        <v>15</v>
      </c>
      <c r="AB80" s="873"/>
      <c r="AC80" s="873"/>
      <c r="AD80" s="873"/>
      <c r="AE80" s="873"/>
      <c r="AF80" s="873">
        <v>15</v>
      </c>
      <c r="AG80" s="873"/>
      <c r="AH80" s="873"/>
      <c r="AI80" s="873"/>
      <c r="AJ80" s="873"/>
      <c r="AK80" s="873" t="s">
        <v>568</v>
      </c>
      <c r="AL80" s="873"/>
      <c r="AM80" s="873"/>
      <c r="AN80" s="873"/>
      <c r="AO80" s="873"/>
      <c r="AP80" s="873" t="s">
        <v>568</v>
      </c>
      <c r="AQ80" s="873"/>
      <c r="AR80" s="873"/>
      <c r="AS80" s="873"/>
      <c r="AT80" s="873"/>
      <c r="AU80" s="873" t="s">
        <v>568</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413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12814</v>
      </c>
      <c r="AG88" s="884"/>
      <c r="AH88" s="884"/>
      <c r="AI88" s="884"/>
      <c r="AJ88" s="884"/>
      <c r="AK88" s="881"/>
      <c r="AL88" s="881"/>
      <c r="AM88" s="881"/>
      <c r="AN88" s="881"/>
      <c r="AO88" s="881"/>
      <c r="AP88" s="884">
        <v>1707</v>
      </c>
      <c r="AQ88" s="884"/>
      <c r="AR88" s="884"/>
      <c r="AS88" s="884"/>
      <c r="AT88" s="884"/>
      <c r="AU88" s="884">
        <v>39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414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422</v>
      </c>
      <c r="AB109" s="937"/>
      <c r="AC109" s="937"/>
      <c r="AD109" s="937"/>
      <c r="AE109" s="938"/>
      <c r="AF109" s="936" t="s">
        <v>306</v>
      </c>
      <c r="AG109" s="937"/>
      <c r="AH109" s="937"/>
      <c r="AI109" s="937"/>
      <c r="AJ109" s="938"/>
      <c r="AK109" s="936" t="s">
        <v>305</v>
      </c>
      <c r="AL109" s="937"/>
      <c r="AM109" s="937"/>
      <c r="AN109" s="937"/>
      <c r="AO109" s="938"/>
      <c r="AP109" s="936" t="s">
        <v>423</v>
      </c>
      <c r="AQ109" s="937"/>
      <c r="AR109" s="937"/>
      <c r="AS109" s="937"/>
      <c r="AT109" s="939"/>
      <c r="AU109" s="956" t="s">
        <v>421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422</v>
      </c>
      <c r="BR109" s="937"/>
      <c r="BS109" s="937"/>
      <c r="BT109" s="937"/>
      <c r="BU109" s="938"/>
      <c r="BV109" s="936" t="s">
        <v>306</v>
      </c>
      <c r="BW109" s="937"/>
      <c r="BX109" s="937"/>
      <c r="BY109" s="937"/>
      <c r="BZ109" s="938"/>
      <c r="CA109" s="936" t="s">
        <v>305</v>
      </c>
      <c r="CB109" s="937"/>
      <c r="CC109" s="937"/>
      <c r="CD109" s="937"/>
      <c r="CE109" s="938"/>
      <c r="CF109" s="957" t="s">
        <v>423</v>
      </c>
      <c r="CG109" s="957"/>
      <c r="CH109" s="957"/>
      <c r="CI109" s="957"/>
      <c r="CJ109" s="957"/>
      <c r="CK109" s="936" t="s">
        <v>424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422</v>
      </c>
      <c r="DH109" s="937"/>
      <c r="DI109" s="937"/>
      <c r="DJ109" s="937"/>
      <c r="DK109" s="938"/>
      <c r="DL109" s="936" t="s">
        <v>306</v>
      </c>
      <c r="DM109" s="937"/>
      <c r="DN109" s="937"/>
      <c r="DO109" s="937"/>
      <c r="DP109" s="938"/>
      <c r="DQ109" s="936" t="s">
        <v>305</v>
      </c>
      <c r="DR109" s="937"/>
      <c r="DS109" s="937"/>
      <c r="DT109" s="937"/>
      <c r="DU109" s="938"/>
      <c r="DV109" s="936" t="s">
        <v>423</v>
      </c>
      <c r="DW109" s="937"/>
      <c r="DX109" s="937"/>
      <c r="DY109" s="937"/>
      <c r="DZ109" s="939"/>
    </row>
    <row r="110" spans="1:131" s="246" customFormat="1" ht="26.25" customHeight="1" x14ac:dyDescent="0.15">
      <c r="A110" s="940" t="s">
        <v>425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829885</v>
      </c>
      <c r="AB110" s="944"/>
      <c r="AC110" s="944"/>
      <c r="AD110" s="944"/>
      <c r="AE110" s="945"/>
      <c r="AF110" s="946">
        <v>857592</v>
      </c>
      <c r="AG110" s="944"/>
      <c r="AH110" s="944"/>
      <c r="AI110" s="944"/>
      <c r="AJ110" s="945"/>
      <c r="AK110" s="946">
        <v>812003</v>
      </c>
      <c r="AL110" s="944"/>
      <c r="AM110" s="944"/>
      <c r="AN110" s="944"/>
      <c r="AO110" s="945"/>
      <c r="AP110" s="947">
        <v>14</v>
      </c>
      <c r="AQ110" s="948"/>
      <c r="AR110" s="948"/>
      <c r="AS110" s="948"/>
      <c r="AT110" s="949"/>
      <c r="AU110" s="950" t="s">
        <v>72</v>
      </c>
      <c r="AV110" s="951"/>
      <c r="AW110" s="951"/>
      <c r="AX110" s="951"/>
      <c r="AY110" s="951"/>
      <c r="AZ110" s="992" t="s">
        <v>426</v>
      </c>
      <c r="BA110" s="941"/>
      <c r="BB110" s="941"/>
      <c r="BC110" s="941"/>
      <c r="BD110" s="941"/>
      <c r="BE110" s="941"/>
      <c r="BF110" s="941"/>
      <c r="BG110" s="941"/>
      <c r="BH110" s="941"/>
      <c r="BI110" s="941"/>
      <c r="BJ110" s="941"/>
      <c r="BK110" s="941"/>
      <c r="BL110" s="941"/>
      <c r="BM110" s="941"/>
      <c r="BN110" s="941"/>
      <c r="BO110" s="941"/>
      <c r="BP110" s="942"/>
      <c r="BQ110" s="978">
        <v>7672351</v>
      </c>
      <c r="BR110" s="979"/>
      <c r="BS110" s="979"/>
      <c r="BT110" s="979"/>
      <c r="BU110" s="979"/>
      <c r="BV110" s="979">
        <v>7863065</v>
      </c>
      <c r="BW110" s="979"/>
      <c r="BX110" s="979"/>
      <c r="BY110" s="979"/>
      <c r="BZ110" s="979"/>
      <c r="CA110" s="979">
        <v>8189030</v>
      </c>
      <c r="CB110" s="979"/>
      <c r="CC110" s="979"/>
      <c r="CD110" s="979"/>
      <c r="CE110" s="979"/>
      <c r="CF110" s="993">
        <v>141.19999999999999</v>
      </c>
      <c r="CG110" s="994"/>
      <c r="CH110" s="994"/>
      <c r="CI110" s="994"/>
      <c r="CJ110" s="994"/>
      <c r="CK110" s="995" t="s">
        <v>427</v>
      </c>
      <c r="CL110" s="996"/>
      <c r="CM110" s="975" t="s">
        <v>428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234</v>
      </c>
      <c r="DH110" s="979"/>
      <c r="DI110" s="979"/>
      <c r="DJ110" s="979"/>
      <c r="DK110" s="979"/>
      <c r="DL110" s="979" t="s">
        <v>429</v>
      </c>
      <c r="DM110" s="979"/>
      <c r="DN110" s="979"/>
      <c r="DO110" s="979"/>
      <c r="DP110" s="979"/>
      <c r="DQ110" s="979" t="s">
        <v>234</v>
      </c>
      <c r="DR110" s="979"/>
      <c r="DS110" s="979"/>
      <c r="DT110" s="979"/>
      <c r="DU110" s="979"/>
      <c r="DV110" s="980" t="s">
        <v>430</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234</v>
      </c>
      <c r="AB111" s="986"/>
      <c r="AC111" s="986"/>
      <c r="AD111" s="986"/>
      <c r="AE111" s="987"/>
      <c r="AF111" s="988" t="s">
        <v>234</v>
      </c>
      <c r="AG111" s="986"/>
      <c r="AH111" s="986"/>
      <c r="AI111" s="986"/>
      <c r="AJ111" s="987"/>
      <c r="AK111" s="988" t="s">
        <v>234</v>
      </c>
      <c r="AL111" s="986"/>
      <c r="AM111" s="986"/>
      <c r="AN111" s="986"/>
      <c r="AO111" s="987"/>
      <c r="AP111" s="989" t="s">
        <v>234</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t="s">
        <v>234</v>
      </c>
      <c r="BR111" s="972"/>
      <c r="BS111" s="972"/>
      <c r="BT111" s="972"/>
      <c r="BU111" s="972"/>
      <c r="BV111" s="972" t="s">
        <v>234</v>
      </c>
      <c r="BW111" s="972"/>
      <c r="BX111" s="972"/>
      <c r="BY111" s="972"/>
      <c r="BZ111" s="972"/>
      <c r="CA111" s="972" t="s">
        <v>234</v>
      </c>
      <c r="CB111" s="972"/>
      <c r="CC111" s="972"/>
      <c r="CD111" s="972"/>
      <c r="CE111" s="972"/>
      <c r="CF111" s="966" t="s">
        <v>234</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234</v>
      </c>
      <c r="DH111" s="972"/>
      <c r="DI111" s="972"/>
      <c r="DJ111" s="972"/>
      <c r="DK111" s="972"/>
      <c r="DL111" s="972" t="s">
        <v>234</v>
      </c>
      <c r="DM111" s="972"/>
      <c r="DN111" s="972"/>
      <c r="DO111" s="972"/>
      <c r="DP111" s="972"/>
      <c r="DQ111" s="972" t="s">
        <v>234</v>
      </c>
      <c r="DR111" s="972"/>
      <c r="DS111" s="972"/>
      <c r="DT111" s="972"/>
      <c r="DU111" s="972"/>
      <c r="DV111" s="973" t="s">
        <v>234</v>
      </c>
      <c r="DW111" s="973"/>
      <c r="DX111" s="973"/>
      <c r="DY111" s="973"/>
      <c r="DZ111" s="974"/>
    </row>
    <row r="112" spans="1:131" s="246" customFormat="1" ht="26.25" customHeight="1" x14ac:dyDescent="0.15">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234</v>
      </c>
      <c r="AB112" s="1011"/>
      <c r="AC112" s="1011"/>
      <c r="AD112" s="1011"/>
      <c r="AE112" s="1012"/>
      <c r="AF112" s="1013" t="s">
        <v>234</v>
      </c>
      <c r="AG112" s="1011"/>
      <c r="AH112" s="1011"/>
      <c r="AI112" s="1011"/>
      <c r="AJ112" s="1012"/>
      <c r="AK112" s="1013" t="s">
        <v>436</v>
      </c>
      <c r="AL112" s="1011"/>
      <c r="AM112" s="1011"/>
      <c r="AN112" s="1011"/>
      <c r="AO112" s="1012"/>
      <c r="AP112" s="1014" t="s">
        <v>436</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4933471</v>
      </c>
      <c r="BR112" s="972"/>
      <c r="BS112" s="972"/>
      <c r="BT112" s="972"/>
      <c r="BU112" s="972"/>
      <c r="BV112" s="972">
        <v>5022788</v>
      </c>
      <c r="BW112" s="972"/>
      <c r="BX112" s="972"/>
      <c r="BY112" s="972"/>
      <c r="BZ112" s="972"/>
      <c r="CA112" s="972">
        <v>4843455</v>
      </c>
      <c r="CB112" s="972"/>
      <c r="CC112" s="972"/>
      <c r="CD112" s="972"/>
      <c r="CE112" s="972"/>
      <c r="CF112" s="966">
        <v>83.5</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234</v>
      </c>
      <c r="DH112" s="972"/>
      <c r="DI112" s="972"/>
      <c r="DJ112" s="972"/>
      <c r="DK112" s="972"/>
      <c r="DL112" s="972" t="s">
        <v>234</v>
      </c>
      <c r="DM112" s="972"/>
      <c r="DN112" s="972"/>
      <c r="DO112" s="972"/>
      <c r="DP112" s="972"/>
      <c r="DQ112" s="972" t="s">
        <v>436</v>
      </c>
      <c r="DR112" s="972"/>
      <c r="DS112" s="972"/>
      <c r="DT112" s="972"/>
      <c r="DU112" s="972"/>
      <c r="DV112" s="973" t="s">
        <v>234</v>
      </c>
      <c r="DW112" s="973"/>
      <c r="DX112" s="973"/>
      <c r="DY112" s="973"/>
      <c r="DZ112" s="974"/>
    </row>
    <row r="113" spans="1:130" s="246" customFormat="1" ht="26.25" customHeight="1" x14ac:dyDescent="0.15">
      <c r="A113" s="1006"/>
      <c r="B113" s="1007"/>
      <c r="C113" s="1002" t="s">
        <v>439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381343</v>
      </c>
      <c r="AB113" s="986"/>
      <c r="AC113" s="986"/>
      <c r="AD113" s="986"/>
      <c r="AE113" s="987"/>
      <c r="AF113" s="988">
        <v>385395</v>
      </c>
      <c r="AG113" s="986"/>
      <c r="AH113" s="986"/>
      <c r="AI113" s="986"/>
      <c r="AJ113" s="987"/>
      <c r="AK113" s="988">
        <v>397969</v>
      </c>
      <c r="AL113" s="986"/>
      <c r="AM113" s="986"/>
      <c r="AN113" s="986"/>
      <c r="AO113" s="987"/>
      <c r="AP113" s="989">
        <v>6.9</v>
      </c>
      <c r="AQ113" s="990"/>
      <c r="AR113" s="990"/>
      <c r="AS113" s="990"/>
      <c r="AT113" s="991"/>
      <c r="AU113" s="952"/>
      <c r="AV113" s="953"/>
      <c r="AW113" s="953"/>
      <c r="AX113" s="953"/>
      <c r="AY113" s="953"/>
      <c r="AZ113" s="1001" t="s">
        <v>440</v>
      </c>
      <c r="BA113" s="1002"/>
      <c r="BB113" s="1002"/>
      <c r="BC113" s="1002"/>
      <c r="BD113" s="1002"/>
      <c r="BE113" s="1002"/>
      <c r="BF113" s="1002"/>
      <c r="BG113" s="1002"/>
      <c r="BH113" s="1002"/>
      <c r="BI113" s="1002"/>
      <c r="BJ113" s="1002"/>
      <c r="BK113" s="1002"/>
      <c r="BL113" s="1002"/>
      <c r="BM113" s="1002"/>
      <c r="BN113" s="1002"/>
      <c r="BO113" s="1002"/>
      <c r="BP113" s="1003"/>
      <c r="BQ113" s="971">
        <v>15776</v>
      </c>
      <c r="BR113" s="972"/>
      <c r="BS113" s="972"/>
      <c r="BT113" s="972"/>
      <c r="BU113" s="972"/>
      <c r="BV113" s="972">
        <v>26622</v>
      </c>
      <c r="BW113" s="972"/>
      <c r="BX113" s="972"/>
      <c r="BY113" s="972"/>
      <c r="BZ113" s="972"/>
      <c r="CA113" s="972">
        <v>38862</v>
      </c>
      <c r="CB113" s="972"/>
      <c r="CC113" s="972"/>
      <c r="CD113" s="972"/>
      <c r="CE113" s="972"/>
      <c r="CF113" s="966">
        <v>0.7</v>
      </c>
      <c r="CG113" s="967"/>
      <c r="CH113" s="967"/>
      <c r="CI113" s="967"/>
      <c r="CJ113" s="967"/>
      <c r="CK113" s="997"/>
      <c r="CL113" s="998"/>
      <c r="CM113" s="968" t="s">
        <v>441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234</v>
      </c>
      <c r="DH113" s="1011"/>
      <c r="DI113" s="1011"/>
      <c r="DJ113" s="1011"/>
      <c r="DK113" s="1012"/>
      <c r="DL113" s="1013" t="s">
        <v>234</v>
      </c>
      <c r="DM113" s="1011"/>
      <c r="DN113" s="1011"/>
      <c r="DO113" s="1011"/>
      <c r="DP113" s="1012"/>
      <c r="DQ113" s="1013" t="s">
        <v>234</v>
      </c>
      <c r="DR113" s="1011"/>
      <c r="DS113" s="1011"/>
      <c r="DT113" s="1011"/>
      <c r="DU113" s="1012"/>
      <c r="DV113" s="1014" t="s">
        <v>234</v>
      </c>
      <c r="DW113" s="1015"/>
      <c r="DX113" s="1015"/>
      <c r="DY113" s="1015"/>
      <c r="DZ113" s="1016"/>
    </row>
    <row r="114" spans="1:130" s="246" customFormat="1" ht="26.25" customHeight="1" x14ac:dyDescent="0.15">
      <c r="A114" s="1006"/>
      <c r="B114" s="1007"/>
      <c r="C114" s="1002" t="s">
        <v>442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1520</v>
      </c>
      <c r="AB114" s="1011"/>
      <c r="AC114" s="1011"/>
      <c r="AD114" s="1011"/>
      <c r="AE114" s="1012"/>
      <c r="AF114" s="1013">
        <v>1521</v>
      </c>
      <c r="AG114" s="1011"/>
      <c r="AH114" s="1011"/>
      <c r="AI114" s="1011"/>
      <c r="AJ114" s="1012"/>
      <c r="AK114" s="1013">
        <v>1544</v>
      </c>
      <c r="AL114" s="1011"/>
      <c r="AM114" s="1011"/>
      <c r="AN114" s="1011"/>
      <c r="AO114" s="1012"/>
      <c r="AP114" s="1014">
        <v>0</v>
      </c>
      <c r="AQ114" s="1015"/>
      <c r="AR114" s="1015"/>
      <c r="AS114" s="1015"/>
      <c r="AT114" s="1016"/>
      <c r="AU114" s="952"/>
      <c r="AV114" s="953"/>
      <c r="AW114" s="953"/>
      <c r="AX114" s="953"/>
      <c r="AY114" s="953"/>
      <c r="AZ114" s="1001" t="s">
        <v>443</v>
      </c>
      <c r="BA114" s="1002"/>
      <c r="BB114" s="1002"/>
      <c r="BC114" s="1002"/>
      <c r="BD114" s="1002"/>
      <c r="BE114" s="1002"/>
      <c r="BF114" s="1002"/>
      <c r="BG114" s="1002"/>
      <c r="BH114" s="1002"/>
      <c r="BI114" s="1002"/>
      <c r="BJ114" s="1002"/>
      <c r="BK114" s="1002"/>
      <c r="BL114" s="1002"/>
      <c r="BM114" s="1002"/>
      <c r="BN114" s="1002"/>
      <c r="BO114" s="1002"/>
      <c r="BP114" s="1003"/>
      <c r="BQ114" s="971" t="s">
        <v>436</v>
      </c>
      <c r="BR114" s="972"/>
      <c r="BS114" s="972"/>
      <c r="BT114" s="972"/>
      <c r="BU114" s="972"/>
      <c r="BV114" s="972" t="s">
        <v>234</v>
      </c>
      <c r="BW114" s="972"/>
      <c r="BX114" s="972"/>
      <c r="BY114" s="972"/>
      <c r="BZ114" s="972"/>
      <c r="CA114" s="972" t="s">
        <v>234</v>
      </c>
      <c r="CB114" s="972"/>
      <c r="CC114" s="972"/>
      <c r="CD114" s="972"/>
      <c r="CE114" s="972"/>
      <c r="CF114" s="966" t="s">
        <v>234</v>
      </c>
      <c r="CG114" s="967"/>
      <c r="CH114" s="967"/>
      <c r="CI114" s="967"/>
      <c r="CJ114" s="967"/>
      <c r="CK114" s="997"/>
      <c r="CL114" s="998"/>
      <c r="CM114" s="968" t="s">
        <v>444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436</v>
      </c>
      <c r="DH114" s="1011"/>
      <c r="DI114" s="1011"/>
      <c r="DJ114" s="1011"/>
      <c r="DK114" s="1012"/>
      <c r="DL114" s="1013" t="s">
        <v>436</v>
      </c>
      <c r="DM114" s="1011"/>
      <c r="DN114" s="1011"/>
      <c r="DO114" s="1011"/>
      <c r="DP114" s="1012"/>
      <c r="DQ114" s="1013" t="s">
        <v>234</v>
      </c>
      <c r="DR114" s="1011"/>
      <c r="DS114" s="1011"/>
      <c r="DT114" s="1011"/>
      <c r="DU114" s="1012"/>
      <c r="DV114" s="1014" t="s">
        <v>436</v>
      </c>
      <c r="DW114" s="1015"/>
      <c r="DX114" s="1015"/>
      <c r="DY114" s="1015"/>
      <c r="DZ114" s="1016"/>
    </row>
    <row r="115" spans="1:130" s="246" customFormat="1" ht="26.25" customHeight="1" x14ac:dyDescent="0.15">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234</v>
      </c>
      <c r="AB115" s="986"/>
      <c r="AC115" s="986"/>
      <c r="AD115" s="986"/>
      <c r="AE115" s="987"/>
      <c r="AF115" s="988" t="s">
        <v>430</v>
      </c>
      <c r="AG115" s="986"/>
      <c r="AH115" s="986"/>
      <c r="AI115" s="986"/>
      <c r="AJ115" s="987"/>
      <c r="AK115" s="988" t="s">
        <v>234</v>
      </c>
      <c r="AL115" s="986"/>
      <c r="AM115" s="986"/>
      <c r="AN115" s="986"/>
      <c r="AO115" s="987"/>
      <c r="AP115" s="989" t="s">
        <v>234</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t="s">
        <v>436</v>
      </c>
      <c r="BR115" s="972"/>
      <c r="BS115" s="972"/>
      <c r="BT115" s="972"/>
      <c r="BU115" s="972"/>
      <c r="BV115" s="972" t="s">
        <v>430</v>
      </c>
      <c r="BW115" s="972"/>
      <c r="BX115" s="972"/>
      <c r="BY115" s="972"/>
      <c r="BZ115" s="972"/>
      <c r="CA115" s="972" t="s">
        <v>436</v>
      </c>
      <c r="CB115" s="972"/>
      <c r="CC115" s="972"/>
      <c r="CD115" s="972"/>
      <c r="CE115" s="972"/>
      <c r="CF115" s="966" t="s">
        <v>436</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436</v>
      </c>
      <c r="DH115" s="1011"/>
      <c r="DI115" s="1011"/>
      <c r="DJ115" s="1011"/>
      <c r="DK115" s="1012"/>
      <c r="DL115" s="1013" t="s">
        <v>436</v>
      </c>
      <c r="DM115" s="1011"/>
      <c r="DN115" s="1011"/>
      <c r="DO115" s="1011"/>
      <c r="DP115" s="1012"/>
      <c r="DQ115" s="1013" t="s">
        <v>436</v>
      </c>
      <c r="DR115" s="1011"/>
      <c r="DS115" s="1011"/>
      <c r="DT115" s="1011"/>
      <c r="DU115" s="1012"/>
      <c r="DV115" s="1014" t="s">
        <v>234</v>
      </c>
      <c r="DW115" s="1015"/>
      <c r="DX115" s="1015"/>
      <c r="DY115" s="1015"/>
      <c r="DZ115" s="1016"/>
    </row>
    <row r="116" spans="1:130" s="246" customFormat="1" ht="26.25" customHeight="1" x14ac:dyDescent="0.15">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436</v>
      </c>
      <c r="AB116" s="1011"/>
      <c r="AC116" s="1011"/>
      <c r="AD116" s="1011"/>
      <c r="AE116" s="1012"/>
      <c r="AF116" s="1013">
        <v>1</v>
      </c>
      <c r="AG116" s="1011"/>
      <c r="AH116" s="1011"/>
      <c r="AI116" s="1011"/>
      <c r="AJ116" s="1012"/>
      <c r="AK116" s="1013" t="s">
        <v>234</v>
      </c>
      <c r="AL116" s="1011"/>
      <c r="AM116" s="1011"/>
      <c r="AN116" s="1011"/>
      <c r="AO116" s="1012"/>
      <c r="AP116" s="1014" t="s">
        <v>234</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430</v>
      </c>
      <c r="BR116" s="972"/>
      <c r="BS116" s="972"/>
      <c r="BT116" s="972"/>
      <c r="BU116" s="972"/>
      <c r="BV116" s="972" t="s">
        <v>436</v>
      </c>
      <c r="BW116" s="972"/>
      <c r="BX116" s="972"/>
      <c r="BY116" s="972"/>
      <c r="BZ116" s="972"/>
      <c r="CA116" s="972" t="s">
        <v>430</v>
      </c>
      <c r="CB116" s="972"/>
      <c r="CC116" s="972"/>
      <c r="CD116" s="972"/>
      <c r="CE116" s="972"/>
      <c r="CF116" s="966" t="s">
        <v>234</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436</v>
      </c>
      <c r="DH116" s="1011"/>
      <c r="DI116" s="1011"/>
      <c r="DJ116" s="1011"/>
      <c r="DK116" s="1012"/>
      <c r="DL116" s="1013" t="s">
        <v>234</v>
      </c>
      <c r="DM116" s="1011"/>
      <c r="DN116" s="1011"/>
      <c r="DO116" s="1011"/>
      <c r="DP116" s="1012"/>
      <c r="DQ116" s="1013" t="s">
        <v>234</v>
      </c>
      <c r="DR116" s="1011"/>
      <c r="DS116" s="1011"/>
      <c r="DT116" s="1011"/>
      <c r="DU116" s="1012"/>
      <c r="DV116" s="1014" t="s">
        <v>234</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1212748</v>
      </c>
      <c r="AB117" s="1029"/>
      <c r="AC117" s="1029"/>
      <c r="AD117" s="1029"/>
      <c r="AE117" s="1030"/>
      <c r="AF117" s="1031">
        <v>1244509</v>
      </c>
      <c r="AG117" s="1029"/>
      <c r="AH117" s="1029"/>
      <c r="AI117" s="1029"/>
      <c r="AJ117" s="1030"/>
      <c r="AK117" s="1031">
        <v>1211516</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234</v>
      </c>
      <c r="BR117" s="972"/>
      <c r="BS117" s="972"/>
      <c r="BT117" s="972"/>
      <c r="BU117" s="972"/>
      <c r="BV117" s="972" t="s">
        <v>234</v>
      </c>
      <c r="BW117" s="972"/>
      <c r="BX117" s="972"/>
      <c r="BY117" s="972"/>
      <c r="BZ117" s="972"/>
      <c r="CA117" s="972" t="s">
        <v>234</v>
      </c>
      <c r="CB117" s="972"/>
      <c r="CC117" s="972"/>
      <c r="CD117" s="972"/>
      <c r="CE117" s="972"/>
      <c r="CF117" s="966" t="s">
        <v>234</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234</v>
      </c>
      <c r="DH117" s="1011"/>
      <c r="DI117" s="1011"/>
      <c r="DJ117" s="1011"/>
      <c r="DK117" s="1012"/>
      <c r="DL117" s="1013" t="s">
        <v>234</v>
      </c>
      <c r="DM117" s="1011"/>
      <c r="DN117" s="1011"/>
      <c r="DO117" s="1011"/>
      <c r="DP117" s="1012"/>
      <c r="DQ117" s="1013" t="s">
        <v>234</v>
      </c>
      <c r="DR117" s="1011"/>
      <c r="DS117" s="1011"/>
      <c r="DT117" s="1011"/>
      <c r="DU117" s="1012"/>
      <c r="DV117" s="1014" t="s">
        <v>234</v>
      </c>
      <c r="DW117" s="1015"/>
      <c r="DX117" s="1015"/>
      <c r="DY117" s="1015"/>
      <c r="DZ117" s="1016"/>
    </row>
    <row r="118" spans="1:130" s="246" customFormat="1" ht="26.25" customHeight="1" x14ac:dyDescent="0.15">
      <c r="A118" s="956" t="s">
        <v>424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422</v>
      </c>
      <c r="AB118" s="937"/>
      <c r="AC118" s="937"/>
      <c r="AD118" s="937"/>
      <c r="AE118" s="938"/>
      <c r="AF118" s="936" t="s">
        <v>306</v>
      </c>
      <c r="AG118" s="937"/>
      <c r="AH118" s="937"/>
      <c r="AI118" s="937"/>
      <c r="AJ118" s="938"/>
      <c r="AK118" s="936" t="s">
        <v>305</v>
      </c>
      <c r="AL118" s="937"/>
      <c r="AM118" s="937"/>
      <c r="AN118" s="937"/>
      <c r="AO118" s="938"/>
      <c r="AP118" s="1023" t="s">
        <v>423</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234</v>
      </c>
      <c r="BR118" s="1050"/>
      <c r="BS118" s="1050"/>
      <c r="BT118" s="1050"/>
      <c r="BU118" s="1050"/>
      <c r="BV118" s="1050" t="s">
        <v>234</v>
      </c>
      <c r="BW118" s="1050"/>
      <c r="BX118" s="1050"/>
      <c r="BY118" s="1050"/>
      <c r="BZ118" s="1050"/>
      <c r="CA118" s="1050" t="s">
        <v>234</v>
      </c>
      <c r="CB118" s="1050"/>
      <c r="CC118" s="1050"/>
      <c r="CD118" s="1050"/>
      <c r="CE118" s="1050"/>
      <c r="CF118" s="966" t="s">
        <v>234</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234</v>
      </c>
      <c r="DH118" s="1011"/>
      <c r="DI118" s="1011"/>
      <c r="DJ118" s="1011"/>
      <c r="DK118" s="1012"/>
      <c r="DL118" s="1013" t="s">
        <v>234</v>
      </c>
      <c r="DM118" s="1011"/>
      <c r="DN118" s="1011"/>
      <c r="DO118" s="1011"/>
      <c r="DP118" s="1012"/>
      <c r="DQ118" s="1013" t="s">
        <v>234</v>
      </c>
      <c r="DR118" s="1011"/>
      <c r="DS118" s="1011"/>
      <c r="DT118" s="1011"/>
      <c r="DU118" s="1012"/>
      <c r="DV118" s="1014" t="s">
        <v>234</v>
      </c>
      <c r="DW118" s="1015"/>
      <c r="DX118" s="1015"/>
      <c r="DY118" s="1015"/>
      <c r="DZ118" s="1016"/>
    </row>
    <row r="119" spans="1:130" s="246" customFormat="1" ht="26.25" customHeight="1" x14ac:dyDescent="0.15">
      <c r="A119" s="1111" t="s">
        <v>427</v>
      </c>
      <c r="B119" s="996"/>
      <c r="C119" s="975" t="s">
        <v>428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234</v>
      </c>
      <c r="AB119" s="944"/>
      <c r="AC119" s="944"/>
      <c r="AD119" s="944"/>
      <c r="AE119" s="945"/>
      <c r="AF119" s="946" t="s">
        <v>234</v>
      </c>
      <c r="AG119" s="944"/>
      <c r="AH119" s="944"/>
      <c r="AI119" s="944"/>
      <c r="AJ119" s="945"/>
      <c r="AK119" s="946" t="s">
        <v>234</v>
      </c>
      <c r="AL119" s="944"/>
      <c r="AM119" s="944"/>
      <c r="AN119" s="944"/>
      <c r="AO119" s="945"/>
      <c r="AP119" s="947" t="s">
        <v>234</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456</v>
      </c>
      <c r="BP119" s="1058"/>
      <c r="BQ119" s="1049">
        <v>12621598</v>
      </c>
      <c r="BR119" s="1050"/>
      <c r="BS119" s="1050"/>
      <c r="BT119" s="1050"/>
      <c r="BU119" s="1050"/>
      <c r="BV119" s="1050">
        <v>12912475</v>
      </c>
      <c r="BW119" s="1050"/>
      <c r="BX119" s="1050"/>
      <c r="BY119" s="1050"/>
      <c r="BZ119" s="1050"/>
      <c r="CA119" s="1050">
        <v>13071347</v>
      </c>
      <c r="CB119" s="1050"/>
      <c r="CC119" s="1050"/>
      <c r="CD119" s="1050"/>
      <c r="CE119" s="1050"/>
      <c r="CF119" s="1051"/>
      <c r="CG119" s="1052"/>
      <c r="CH119" s="1052"/>
      <c r="CI119" s="1052"/>
      <c r="CJ119" s="1053"/>
      <c r="CK119" s="999"/>
      <c r="CL119" s="1000"/>
      <c r="CM119" s="1054" t="s">
        <v>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234</v>
      </c>
      <c r="DH119" s="1036"/>
      <c r="DI119" s="1036"/>
      <c r="DJ119" s="1036"/>
      <c r="DK119" s="1037"/>
      <c r="DL119" s="1035" t="s">
        <v>458</v>
      </c>
      <c r="DM119" s="1036"/>
      <c r="DN119" s="1036"/>
      <c r="DO119" s="1036"/>
      <c r="DP119" s="1037"/>
      <c r="DQ119" s="1035" t="s">
        <v>234</v>
      </c>
      <c r="DR119" s="1036"/>
      <c r="DS119" s="1036"/>
      <c r="DT119" s="1036"/>
      <c r="DU119" s="1037"/>
      <c r="DV119" s="1038" t="s">
        <v>234</v>
      </c>
      <c r="DW119" s="1039"/>
      <c r="DX119" s="1039"/>
      <c r="DY119" s="1039"/>
      <c r="DZ119" s="1040"/>
    </row>
    <row r="120" spans="1:130" s="246" customFormat="1" ht="26.25" customHeight="1" x14ac:dyDescent="0.15">
      <c r="A120" s="1112"/>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234</v>
      </c>
      <c r="AB120" s="1011"/>
      <c r="AC120" s="1011"/>
      <c r="AD120" s="1011"/>
      <c r="AE120" s="1012"/>
      <c r="AF120" s="1013" t="s">
        <v>234</v>
      </c>
      <c r="AG120" s="1011"/>
      <c r="AH120" s="1011"/>
      <c r="AI120" s="1011"/>
      <c r="AJ120" s="1012"/>
      <c r="AK120" s="1013" t="s">
        <v>234</v>
      </c>
      <c r="AL120" s="1011"/>
      <c r="AM120" s="1011"/>
      <c r="AN120" s="1011"/>
      <c r="AO120" s="1012"/>
      <c r="AP120" s="1014" t="s">
        <v>458</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2119734</v>
      </c>
      <c r="BR120" s="979"/>
      <c r="BS120" s="979"/>
      <c r="BT120" s="979"/>
      <c r="BU120" s="979"/>
      <c r="BV120" s="979">
        <v>1814189</v>
      </c>
      <c r="BW120" s="979"/>
      <c r="BX120" s="979"/>
      <c r="BY120" s="979"/>
      <c r="BZ120" s="979"/>
      <c r="CA120" s="979">
        <v>1316479</v>
      </c>
      <c r="CB120" s="979"/>
      <c r="CC120" s="979"/>
      <c r="CD120" s="979"/>
      <c r="CE120" s="979"/>
      <c r="CF120" s="993">
        <v>22.7</v>
      </c>
      <c r="CG120" s="994"/>
      <c r="CH120" s="994"/>
      <c r="CI120" s="994"/>
      <c r="CJ120" s="994"/>
      <c r="CK120" s="1059" t="s">
        <v>461</v>
      </c>
      <c r="CL120" s="1060"/>
      <c r="CM120" s="1060"/>
      <c r="CN120" s="1060"/>
      <c r="CO120" s="1061"/>
      <c r="CP120" s="1067" t="s">
        <v>403</v>
      </c>
      <c r="CQ120" s="1068"/>
      <c r="CR120" s="1068"/>
      <c r="CS120" s="1068"/>
      <c r="CT120" s="1068"/>
      <c r="CU120" s="1068"/>
      <c r="CV120" s="1068"/>
      <c r="CW120" s="1068"/>
      <c r="CX120" s="1068"/>
      <c r="CY120" s="1068"/>
      <c r="CZ120" s="1068"/>
      <c r="DA120" s="1068"/>
      <c r="DB120" s="1068"/>
      <c r="DC120" s="1068"/>
      <c r="DD120" s="1068"/>
      <c r="DE120" s="1068"/>
      <c r="DF120" s="1069"/>
      <c r="DG120" s="978">
        <v>4933471</v>
      </c>
      <c r="DH120" s="979"/>
      <c r="DI120" s="979"/>
      <c r="DJ120" s="979"/>
      <c r="DK120" s="979"/>
      <c r="DL120" s="979">
        <v>5022788</v>
      </c>
      <c r="DM120" s="979"/>
      <c r="DN120" s="979"/>
      <c r="DO120" s="979"/>
      <c r="DP120" s="979"/>
      <c r="DQ120" s="979">
        <v>4843455</v>
      </c>
      <c r="DR120" s="979"/>
      <c r="DS120" s="979"/>
      <c r="DT120" s="979"/>
      <c r="DU120" s="979"/>
      <c r="DV120" s="980">
        <v>83.5</v>
      </c>
      <c r="DW120" s="980"/>
      <c r="DX120" s="980"/>
      <c r="DY120" s="980"/>
      <c r="DZ120" s="981"/>
    </row>
    <row r="121" spans="1:130" s="246" customFormat="1" ht="26.25" customHeight="1" x14ac:dyDescent="0.15">
      <c r="A121" s="1112"/>
      <c r="B121" s="998"/>
      <c r="C121" s="1019" t="s">
        <v>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234</v>
      </c>
      <c r="AB121" s="1011"/>
      <c r="AC121" s="1011"/>
      <c r="AD121" s="1011"/>
      <c r="AE121" s="1012"/>
      <c r="AF121" s="1013" t="s">
        <v>234</v>
      </c>
      <c r="AG121" s="1011"/>
      <c r="AH121" s="1011"/>
      <c r="AI121" s="1011"/>
      <c r="AJ121" s="1012"/>
      <c r="AK121" s="1013" t="s">
        <v>234</v>
      </c>
      <c r="AL121" s="1011"/>
      <c r="AM121" s="1011"/>
      <c r="AN121" s="1011"/>
      <c r="AO121" s="1012"/>
      <c r="AP121" s="1014" t="s">
        <v>234</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v>3327637</v>
      </c>
      <c r="BR121" s="972"/>
      <c r="BS121" s="972"/>
      <c r="BT121" s="972"/>
      <c r="BU121" s="972"/>
      <c r="BV121" s="972">
        <v>3225292</v>
      </c>
      <c r="BW121" s="972"/>
      <c r="BX121" s="972"/>
      <c r="BY121" s="972"/>
      <c r="BZ121" s="972"/>
      <c r="CA121" s="972">
        <v>3155963</v>
      </c>
      <c r="CB121" s="972"/>
      <c r="CC121" s="972"/>
      <c r="CD121" s="972"/>
      <c r="CE121" s="972"/>
      <c r="CF121" s="966">
        <v>54.4</v>
      </c>
      <c r="CG121" s="967"/>
      <c r="CH121" s="967"/>
      <c r="CI121" s="967"/>
      <c r="CJ121" s="967"/>
      <c r="CK121" s="1062"/>
      <c r="CL121" s="1063"/>
      <c r="CM121" s="1063"/>
      <c r="CN121" s="1063"/>
      <c r="CO121" s="1064"/>
      <c r="CP121" s="1072" t="s">
        <v>401</v>
      </c>
      <c r="CQ121" s="1073"/>
      <c r="CR121" s="1073"/>
      <c r="CS121" s="1073"/>
      <c r="CT121" s="1073"/>
      <c r="CU121" s="1073"/>
      <c r="CV121" s="1073"/>
      <c r="CW121" s="1073"/>
      <c r="CX121" s="1073"/>
      <c r="CY121" s="1073"/>
      <c r="CZ121" s="1073"/>
      <c r="DA121" s="1073"/>
      <c r="DB121" s="1073"/>
      <c r="DC121" s="1073"/>
      <c r="DD121" s="1073"/>
      <c r="DE121" s="1073"/>
      <c r="DF121" s="1074"/>
      <c r="DG121" s="971" t="s">
        <v>234</v>
      </c>
      <c r="DH121" s="972"/>
      <c r="DI121" s="972"/>
      <c r="DJ121" s="972"/>
      <c r="DK121" s="972"/>
      <c r="DL121" s="972" t="s">
        <v>464</v>
      </c>
      <c r="DM121" s="972"/>
      <c r="DN121" s="972"/>
      <c r="DO121" s="972"/>
      <c r="DP121" s="972"/>
      <c r="DQ121" s="972" t="s">
        <v>234</v>
      </c>
      <c r="DR121" s="972"/>
      <c r="DS121" s="972"/>
      <c r="DT121" s="972"/>
      <c r="DU121" s="972"/>
      <c r="DV121" s="973" t="s">
        <v>458</v>
      </c>
      <c r="DW121" s="973"/>
      <c r="DX121" s="973"/>
      <c r="DY121" s="973"/>
      <c r="DZ121" s="974"/>
    </row>
    <row r="122" spans="1:130" s="246" customFormat="1" ht="26.25" customHeight="1" x14ac:dyDescent="0.15">
      <c r="A122" s="1112"/>
      <c r="B122" s="998"/>
      <c r="C122" s="968" t="s">
        <v>444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234</v>
      </c>
      <c r="AB122" s="1011"/>
      <c r="AC122" s="1011"/>
      <c r="AD122" s="1011"/>
      <c r="AE122" s="1012"/>
      <c r="AF122" s="1013" t="s">
        <v>234</v>
      </c>
      <c r="AG122" s="1011"/>
      <c r="AH122" s="1011"/>
      <c r="AI122" s="1011"/>
      <c r="AJ122" s="1012"/>
      <c r="AK122" s="1013" t="s">
        <v>458</v>
      </c>
      <c r="AL122" s="1011"/>
      <c r="AM122" s="1011"/>
      <c r="AN122" s="1011"/>
      <c r="AO122" s="1012"/>
      <c r="AP122" s="1014" t="s">
        <v>234</v>
      </c>
      <c r="AQ122" s="1015"/>
      <c r="AR122" s="1015"/>
      <c r="AS122" s="1015"/>
      <c r="AT122" s="1016"/>
      <c r="AU122" s="1044"/>
      <c r="AV122" s="1045"/>
      <c r="AW122" s="1045"/>
      <c r="AX122" s="1045"/>
      <c r="AY122" s="1046"/>
      <c r="AZ122" s="1026" t="s">
        <v>465</v>
      </c>
      <c r="BA122" s="1017"/>
      <c r="BB122" s="1017"/>
      <c r="BC122" s="1017"/>
      <c r="BD122" s="1017"/>
      <c r="BE122" s="1017"/>
      <c r="BF122" s="1017"/>
      <c r="BG122" s="1017"/>
      <c r="BH122" s="1017"/>
      <c r="BI122" s="1017"/>
      <c r="BJ122" s="1017"/>
      <c r="BK122" s="1017"/>
      <c r="BL122" s="1017"/>
      <c r="BM122" s="1017"/>
      <c r="BN122" s="1017"/>
      <c r="BO122" s="1017"/>
      <c r="BP122" s="1018"/>
      <c r="BQ122" s="1049">
        <v>7808711</v>
      </c>
      <c r="BR122" s="1050"/>
      <c r="BS122" s="1050"/>
      <c r="BT122" s="1050"/>
      <c r="BU122" s="1050"/>
      <c r="BV122" s="1050">
        <v>7725941</v>
      </c>
      <c r="BW122" s="1050"/>
      <c r="BX122" s="1050"/>
      <c r="BY122" s="1050"/>
      <c r="BZ122" s="1050"/>
      <c r="CA122" s="1050">
        <v>7668311</v>
      </c>
      <c r="CB122" s="1050"/>
      <c r="CC122" s="1050"/>
      <c r="CD122" s="1050"/>
      <c r="CE122" s="1050"/>
      <c r="CF122" s="1070">
        <v>132.19999999999999</v>
      </c>
      <c r="CG122" s="1071"/>
      <c r="CH122" s="1071"/>
      <c r="CI122" s="1071"/>
      <c r="CJ122" s="1071"/>
      <c r="CK122" s="1062"/>
      <c r="CL122" s="1063"/>
      <c r="CM122" s="1063"/>
      <c r="CN122" s="1063"/>
      <c r="CO122" s="1064"/>
      <c r="CP122" s="1072" t="s">
        <v>402</v>
      </c>
      <c r="CQ122" s="1073"/>
      <c r="CR122" s="1073"/>
      <c r="CS122" s="1073"/>
      <c r="CT122" s="1073"/>
      <c r="CU122" s="1073"/>
      <c r="CV122" s="1073"/>
      <c r="CW122" s="1073"/>
      <c r="CX122" s="1073"/>
      <c r="CY122" s="1073"/>
      <c r="CZ122" s="1073"/>
      <c r="DA122" s="1073"/>
      <c r="DB122" s="1073"/>
      <c r="DC122" s="1073"/>
      <c r="DD122" s="1073"/>
      <c r="DE122" s="1073"/>
      <c r="DF122" s="1074"/>
      <c r="DG122" s="971" t="s">
        <v>234</v>
      </c>
      <c r="DH122" s="972"/>
      <c r="DI122" s="972"/>
      <c r="DJ122" s="972"/>
      <c r="DK122" s="972"/>
      <c r="DL122" s="972" t="s">
        <v>234</v>
      </c>
      <c r="DM122" s="972"/>
      <c r="DN122" s="972"/>
      <c r="DO122" s="972"/>
      <c r="DP122" s="972"/>
      <c r="DQ122" s="972" t="s">
        <v>234</v>
      </c>
      <c r="DR122" s="972"/>
      <c r="DS122" s="972"/>
      <c r="DT122" s="972"/>
      <c r="DU122" s="972"/>
      <c r="DV122" s="973" t="s">
        <v>234</v>
      </c>
      <c r="DW122" s="973"/>
      <c r="DX122" s="973"/>
      <c r="DY122" s="973"/>
      <c r="DZ122" s="974"/>
    </row>
    <row r="123" spans="1:130" s="246" customFormat="1" ht="26.25" customHeight="1" x14ac:dyDescent="0.15">
      <c r="A123" s="1112"/>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234</v>
      </c>
      <c r="AB123" s="1011"/>
      <c r="AC123" s="1011"/>
      <c r="AD123" s="1011"/>
      <c r="AE123" s="1012"/>
      <c r="AF123" s="1013" t="s">
        <v>234</v>
      </c>
      <c r="AG123" s="1011"/>
      <c r="AH123" s="1011"/>
      <c r="AI123" s="1011"/>
      <c r="AJ123" s="1012"/>
      <c r="AK123" s="1013" t="s">
        <v>458</v>
      </c>
      <c r="AL123" s="1011"/>
      <c r="AM123" s="1011"/>
      <c r="AN123" s="1011"/>
      <c r="AO123" s="1012"/>
      <c r="AP123" s="1014" t="s">
        <v>234</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466</v>
      </c>
      <c r="BP123" s="1058"/>
      <c r="BQ123" s="1118">
        <v>13256082</v>
      </c>
      <c r="BR123" s="1084"/>
      <c r="BS123" s="1084"/>
      <c r="BT123" s="1084"/>
      <c r="BU123" s="1084"/>
      <c r="BV123" s="1084">
        <v>12765422</v>
      </c>
      <c r="BW123" s="1084"/>
      <c r="BX123" s="1084"/>
      <c r="BY123" s="1084"/>
      <c r="BZ123" s="1084"/>
      <c r="CA123" s="1084">
        <v>12140753</v>
      </c>
      <c r="CB123" s="1084"/>
      <c r="CC123" s="1084"/>
      <c r="CD123" s="1084"/>
      <c r="CE123" s="1084"/>
      <c r="CF123" s="1051"/>
      <c r="CG123" s="1052"/>
      <c r="CH123" s="1052"/>
      <c r="CI123" s="1052"/>
      <c r="CJ123" s="1053"/>
      <c r="CK123" s="1062"/>
      <c r="CL123" s="1063"/>
      <c r="CM123" s="1063"/>
      <c r="CN123" s="1063"/>
      <c r="CO123" s="1064"/>
      <c r="CP123" s="1072" t="s">
        <v>400</v>
      </c>
      <c r="CQ123" s="1073"/>
      <c r="CR123" s="1073"/>
      <c r="CS123" s="1073"/>
      <c r="CT123" s="1073"/>
      <c r="CU123" s="1073"/>
      <c r="CV123" s="1073"/>
      <c r="CW123" s="1073"/>
      <c r="CX123" s="1073"/>
      <c r="CY123" s="1073"/>
      <c r="CZ123" s="1073"/>
      <c r="DA123" s="1073"/>
      <c r="DB123" s="1073"/>
      <c r="DC123" s="1073"/>
      <c r="DD123" s="1073"/>
      <c r="DE123" s="1073"/>
      <c r="DF123" s="1074"/>
      <c r="DG123" s="1010" t="s">
        <v>234</v>
      </c>
      <c r="DH123" s="1011"/>
      <c r="DI123" s="1011"/>
      <c r="DJ123" s="1011"/>
      <c r="DK123" s="1012"/>
      <c r="DL123" s="1013" t="s">
        <v>234</v>
      </c>
      <c r="DM123" s="1011"/>
      <c r="DN123" s="1011"/>
      <c r="DO123" s="1011"/>
      <c r="DP123" s="1012"/>
      <c r="DQ123" s="1013" t="s">
        <v>464</v>
      </c>
      <c r="DR123" s="1011"/>
      <c r="DS123" s="1011"/>
      <c r="DT123" s="1011"/>
      <c r="DU123" s="1012"/>
      <c r="DV123" s="1014" t="s">
        <v>458</v>
      </c>
      <c r="DW123" s="1015"/>
      <c r="DX123" s="1015"/>
      <c r="DY123" s="1015"/>
      <c r="DZ123" s="1016"/>
    </row>
    <row r="124" spans="1:130" s="246" customFormat="1" ht="26.25" customHeight="1" thickBot="1" x14ac:dyDescent="0.2">
      <c r="A124" s="1112"/>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234</v>
      </c>
      <c r="AB124" s="1011"/>
      <c r="AC124" s="1011"/>
      <c r="AD124" s="1011"/>
      <c r="AE124" s="1012"/>
      <c r="AF124" s="1013" t="s">
        <v>234</v>
      </c>
      <c r="AG124" s="1011"/>
      <c r="AH124" s="1011"/>
      <c r="AI124" s="1011"/>
      <c r="AJ124" s="1012"/>
      <c r="AK124" s="1013" t="s">
        <v>234</v>
      </c>
      <c r="AL124" s="1011"/>
      <c r="AM124" s="1011"/>
      <c r="AN124" s="1011"/>
      <c r="AO124" s="1012"/>
      <c r="AP124" s="1014" t="s">
        <v>234</v>
      </c>
      <c r="AQ124" s="1015"/>
      <c r="AR124" s="1015"/>
      <c r="AS124" s="1015"/>
      <c r="AT124" s="1016"/>
      <c r="AU124" s="1114" t="s">
        <v>467</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234</v>
      </c>
      <c r="BR124" s="1080"/>
      <c r="BS124" s="1080"/>
      <c r="BT124" s="1080"/>
      <c r="BU124" s="1080"/>
      <c r="BV124" s="1080">
        <v>2.5</v>
      </c>
      <c r="BW124" s="1080"/>
      <c r="BX124" s="1080"/>
      <c r="BY124" s="1080"/>
      <c r="BZ124" s="1080"/>
      <c r="CA124" s="1080">
        <v>16</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t="s">
        <v>234</v>
      </c>
      <c r="DH124" s="1036"/>
      <c r="DI124" s="1036"/>
      <c r="DJ124" s="1036"/>
      <c r="DK124" s="1037"/>
      <c r="DL124" s="1035" t="s">
        <v>234</v>
      </c>
      <c r="DM124" s="1036"/>
      <c r="DN124" s="1036"/>
      <c r="DO124" s="1036"/>
      <c r="DP124" s="1037"/>
      <c r="DQ124" s="1035" t="s">
        <v>234</v>
      </c>
      <c r="DR124" s="1036"/>
      <c r="DS124" s="1036"/>
      <c r="DT124" s="1036"/>
      <c r="DU124" s="1037"/>
      <c r="DV124" s="1038" t="s">
        <v>234</v>
      </c>
      <c r="DW124" s="1039"/>
      <c r="DX124" s="1039"/>
      <c r="DY124" s="1039"/>
      <c r="DZ124" s="1040"/>
    </row>
    <row r="125" spans="1:130" s="246" customFormat="1" ht="26.25" customHeight="1" x14ac:dyDescent="0.15">
      <c r="A125" s="1112"/>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234</v>
      </c>
      <c r="AB125" s="1011"/>
      <c r="AC125" s="1011"/>
      <c r="AD125" s="1011"/>
      <c r="AE125" s="1012"/>
      <c r="AF125" s="1013" t="s">
        <v>234</v>
      </c>
      <c r="AG125" s="1011"/>
      <c r="AH125" s="1011"/>
      <c r="AI125" s="1011"/>
      <c r="AJ125" s="1012"/>
      <c r="AK125" s="1013" t="s">
        <v>234</v>
      </c>
      <c r="AL125" s="1011"/>
      <c r="AM125" s="1011"/>
      <c r="AN125" s="1011"/>
      <c r="AO125" s="1012"/>
      <c r="AP125" s="1014" t="s">
        <v>234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469</v>
      </c>
      <c r="CL125" s="1060"/>
      <c r="CM125" s="1060"/>
      <c r="CN125" s="1060"/>
      <c r="CO125" s="1061"/>
      <c r="CP125" s="992" t="s">
        <v>470</v>
      </c>
      <c r="CQ125" s="941"/>
      <c r="CR125" s="941"/>
      <c r="CS125" s="941"/>
      <c r="CT125" s="941"/>
      <c r="CU125" s="941"/>
      <c r="CV125" s="941"/>
      <c r="CW125" s="941"/>
      <c r="CX125" s="941"/>
      <c r="CY125" s="941"/>
      <c r="CZ125" s="941"/>
      <c r="DA125" s="941"/>
      <c r="DB125" s="941"/>
      <c r="DC125" s="941"/>
      <c r="DD125" s="941"/>
      <c r="DE125" s="941"/>
      <c r="DF125" s="942"/>
      <c r="DG125" s="978" t="s">
        <v>234</v>
      </c>
      <c r="DH125" s="979"/>
      <c r="DI125" s="979"/>
      <c r="DJ125" s="979"/>
      <c r="DK125" s="979"/>
      <c r="DL125" s="979" t="s">
        <v>234</v>
      </c>
      <c r="DM125" s="979"/>
      <c r="DN125" s="979"/>
      <c r="DO125" s="979"/>
      <c r="DP125" s="979"/>
      <c r="DQ125" s="979" t="s">
        <v>464</v>
      </c>
      <c r="DR125" s="979"/>
      <c r="DS125" s="979"/>
      <c r="DT125" s="979"/>
      <c r="DU125" s="979"/>
      <c r="DV125" s="980" t="s">
        <v>234</v>
      </c>
      <c r="DW125" s="980"/>
      <c r="DX125" s="980"/>
      <c r="DY125" s="980"/>
      <c r="DZ125" s="981"/>
    </row>
    <row r="126" spans="1:130" s="246" customFormat="1" ht="26.25" customHeight="1" thickBot="1" x14ac:dyDescent="0.2">
      <c r="A126" s="1112"/>
      <c r="B126" s="998"/>
      <c r="C126" s="968" t="s">
        <v>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234</v>
      </c>
      <c r="AB126" s="1011"/>
      <c r="AC126" s="1011"/>
      <c r="AD126" s="1011"/>
      <c r="AE126" s="1012"/>
      <c r="AF126" s="1013" t="s">
        <v>234</v>
      </c>
      <c r="AG126" s="1011"/>
      <c r="AH126" s="1011"/>
      <c r="AI126" s="1011"/>
      <c r="AJ126" s="1012"/>
      <c r="AK126" s="1013" t="s">
        <v>234</v>
      </c>
      <c r="AL126" s="1011"/>
      <c r="AM126" s="1011"/>
      <c r="AN126" s="1011"/>
      <c r="AO126" s="1012"/>
      <c r="AP126" s="1014" t="s">
        <v>234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471</v>
      </c>
      <c r="CQ126" s="1002"/>
      <c r="CR126" s="1002"/>
      <c r="CS126" s="1002"/>
      <c r="CT126" s="1002"/>
      <c r="CU126" s="1002"/>
      <c r="CV126" s="1002"/>
      <c r="CW126" s="1002"/>
      <c r="CX126" s="1002"/>
      <c r="CY126" s="1002"/>
      <c r="CZ126" s="1002"/>
      <c r="DA126" s="1002"/>
      <c r="DB126" s="1002"/>
      <c r="DC126" s="1002"/>
      <c r="DD126" s="1002"/>
      <c r="DE126" s="1002"/>
      <c r="DF126" s="1003"/>
      <c r="DG126" s="971" t="s">
        <v>234</v>
      </c>
      <c r="DH126" s="972"/>
      <c r="DI126" s="972"/>
      <c r="DJ126" s="972"/>
      <c r="DK126" s="972"/>
      <c r="DL126" s="972" t="s">
        <v>464</v>
      </c>
      <c r="DM126" s="972"/>
      <c r="DN126" s="972"/>
      <c r="DO126" s="972"/>
      <c r="DP126" s="972"/>
      <c r="DQ126" s="972" t="s">
        <v>234</v>
      </c>
      <c r="DR126" s="972"/>
      <c r="DS126" s="972"/>
      <c r="DT126" s="972"/>
      <c r="DU126" s="972"/>
      <c r="DV126" s="973" t="s">
        <v>234</v>
      </c>
      <c r="DW126" s="973"/>
      <c r="DX126" s="973"/>
      <c r="DY126" s="973"/>
      <c r="DZ126" s="974"/>
    </row>
    <row r="127" spans="1:130" s="246" customFormat="1" ht="26.25" customHeight="1" x14ac:dyDescent="0.15">
      <c r="A127" s="1113"/>
      <c r="B127" s="1000"/>
      <c r="C127" s="1054" t="s">
        <v>472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234</v>
      </c>
      <c r="AB127" s="1011"/>
      <c r="AC127" s="1011"/>
      <c r="AD127" s="1011"/>
      <c r="AE127" s="1012"/>
      <c r="AF127" s="1013" t="s">
        <v>464</v>
      </c>
      <c r="AG127" s="1011"/>
      <c r="AH127" s="1011"/>
      <c r="AI127" s="1011"/>
      <c r="AJ127" s="1012"/>
      <c r="AK127" s="1013" t="s">
        <v>234</v>
      </c>
      <c r="AL127" s="1011"/>
      <c r="AM127" s="1011"/>
      <c r="AN127" s="1011"/>
      <c r="AO127" s="1012"/>
      <c r="AP127" s="1014" t="s">
        <v>458</v>
      </c>
      <c r="AQ127" s="1015"/>
      <c r="AR127" s="1015"/>
      <c r="AS127" s="1015"/>
      <c r="AT127" s="1016"/>
      <c r="AU127" s="282"/>
      <c r="AV127" s="282"/>
      <c r="AW127" s="282"/>
      <c r="AX127" s="1085" t="s">
        <v>473</v>
      </c>
      <c r="AY127" s="1086"/>
      <c r="AZ127" s="1086"/>
      <c r="BA127" s="1086"/>
      <c r="BB127" s="1086"/>
      <c r="BC127" s="1086"/>
      <c r="BD127" s="1086"/>
      <c r="BE127" s="1087"/>
      <c r="BF127" s="1088" t="s">
        <v>474</v>
      </c>
      <c r="BG127" s="1086"/>
      <c r="BH127" s="1086"/>
      <c r="BI127" s="1086"/>
      <c r="BJ127" s="1086"/>
      <c r="BK127" s="1086"/>
      <c r="BL127" s="1087"/>
      <c r="BM127" s="1088" t="s">
        <v>475</v>
      </c>
      <c r="BN127" s="1086"/>
      <c r="BO127" s="1086"/>
      <c r="BP127" s="1086"/>
      <c r="BQ127" s="1086"/>
      <c r="BR127" s="1086"/>
      <c r="BS127" s="1087"/>
      <c r="BT127" s="1088" t="s">
        <v>476</v>
      </c>
      <c r="BU127" s="1086"/>
      <c r="BV127" s="1086"/>
      <c r="BW127" s="1086"/>
      <c r="BX127" s="1086"/>
      <c r="BY127" s="1086"/>
      <c r="BZ127" s="1110"/>
      <c r="CA127" s="282"/>
      <c r="CB127" s="282"/>
      <c r="CC127" s="282"/>
      <c r="CD127" s="283"/>
      <c r="CE127" s="283"/>
      <c r="CF127" s="283"/>
      <c r="CG127" s="280"/>
      <c r="CH127" s="280"/>
      <c r="CI127" s="280"/>
      <c r="CJ127" s="281"/>
      <c r="CK127" s="1076"/>
      <c r="CL127" s="1063"/>
      <c r="CM127" s="1063"/>
      <c r="CN127" s="1063"/>
      <c r="CO127" s="1064"/>
      <c r="CP127" s="1001" t="s">
        <v>477</v>
      </c>
      <c r="CQ127" s="1002"/>
      <c r="CR127" s="1002"/>
      <c r="CS127" s="1002"/>
      <c r="CT127" s="1002"/>
      <c r="CU127" s="1002"/>
      <c r="CV127" s="1002"/>
      <c r="CW127" s="1002"/>
      <c r="CX127" s="1002"/>
      <c r="CY127" s="1002"/>
      <c r="CZ127" s="1002"/>
      <c r="DA127" s="1002"/>
      <c r="DB127" s="1002"/>
      <c r="DC127" s="1002"/>
      <c r="DD127" s="1002"/>
      <c r="DE127" s="1002"/>
      <c r="DF127" s="1003"/>
      <c r="DG127" s="971" t="s">
        <v>234</v>
      </c>
      <c r="DH127" s="972"/>
      <c r="DI127" s="972"/>
      <c r="DJ127" s="972"/>
      <c r="DK127" s="972"/>
      <c r="DL127" s="972" t="s">
        <v>458</v>
      </c>
      <c r="DM127" s="972"/>
      <c r="DN127" s="972"/>
      <c r="DO127" s="972"/>
      <c r="DP127" s="972"/>
      <c r="DQ127" s="972" t="s">
        <v>234</v>
      </c>
      <c r="DR127" s="972"/>
      <c r="DS127" s="972"/>
      <c r="DT127" s="972"/>
      <c r="DU127" s="972"/>
      <c r="DV127" s="973" t="s">
        <v>234</v>
      </c>
      <c r="DW127" s="973"/>
      <c r="DX127" s="973"/>
      <c r="DY127" s="973"/>
      <c r="DZ127" s="974"/>
    </row>
    <row r="128" spans="1:130" s="246" customFormat="1" ht="26.25" customHeight="1" thickBot="1" x14ac:dyDescent="0.2">
      <c r="A128" s="1096" t="s">
        <v>478</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479</v>
      </c>
      <c r="X128" s="1098"/>
      <c r="Y128" s="1098"/>
      <c r="Z128" s="1099"/>
      <c r="AA128" s="1100">
        <v>262693</v>
      </c>
      <c r="AB128" s="1101"/>
      <c r="AC128" s="1101"/>
      <c r="AD128" s="1101"/>
      <c r="AE128" s="1102"/>
      <c r="AF128" s="1103">
        <v>276538</v>
      </c>
      <c r="AG128" s="1101"/>
      <c r="AH128" s="1101"/>
      <c r="AI128" s="1101"/>
      <c r="AJ128" s="1102"/>
      <c r="AK128" s="1103">
        <v>268756</v>
      </c>
      <c r="AL128" s="1101"/>
      <c r="AM128" s="1101"/>
      <c r="AN128" s="1101"/>
      <c r="AO128" s="1102"/>
      <c r="AP128" s="1104"/>
      <c r="AQ128" s="1105"/>
      <c r="AR128" s="1105"/>
      <c r="AS128" s="1105"/>
      <c r="AT128" s="1106"/>
      <c r="AU128" s="282"/>
      <c r="AV128" s="282"/>
      <c r="AW128" s="282"/>
      <c r="AX128" s="940" t="s">
        <v>480</v>
      </c>
      <c r="AY128" s="941"/>
      <c r="AZ128" s="941"/>
      <c r="BA128" s="941"/>
      <c r="BB128" s="941"/>
      <c r="BC128" s="941"/>
      <c r="BD128" s="941"/>
      <c r="BE128" s="942"/>
      <c r="BF128" s="1107" t="s">
        <v>234</v>
      </c>
      <c r="BG128" s="1108"/>
      <c r="BH128" s="1108"/>
      <c r="BI128" s="1108"/>
      <c r="BJ128" s="1108"/>
      <c r="BK128" s="1108"/>
      <c r="BL128" s="1109"/>
      <c r="BM128" s="1107">
        <v>14.25</v>
      </c>
      <c r="BN128" s="1108"/>
      <c r="BO128" s="1108"/>
      <c r="BP128" s="1108"/>
      <c r="BQ128" s="1108"/>
      <c r="BR128" s="1108"/>
      <c r="BS128" s="1109"/>
      <c r="BT128" s="1107">
        <v>20</v>
      </c>
      <c r="BU128" s="1108"/>
      <c r="BV128" s="1108"/>
      <c r="BW128" s="1108"/>
      <c r="BX128" s="1108"/>
      <c r="BY128" s="1108"/>
      <c r="BZ128" s="1131"/>
      <c r="CA128" s="283"/>
      <c r="CB128" s="283"/>
      <c r="CC128" s="283"/>
      <c r="CD128" s="283"/>
      <c r="CE128" s="283"/>
      <c r="CF128" s="283"/>
      <c r="CG128" s="280"/>
      <c r="CH128" s="280"/>
      <c r="CI128" s="280"/>
      <c r="CJ128" s="281"/>
      <c r="CK128" s="1077"/>
      <c r="CL128" s="1078"/>
      <c r="CM128" s="1078"/>
      <c r="CN128" s="1078"/>
      <c r="CO128" s="1079"/>
      <c r="CP128" s="1089" t="s">
        <v>481</v>
      </c>
      <c r="CQ128" s="1090"/>
      <c r="CR128" s="1090"/>
      <c r="CS128" s="1090"/>
      <c r="CT128" s="1090"/>
      <c r="CU128" s="1090"/>
      <c r="CV128" s="1090"/>
      <c r="CW128" s="1090"/>
      <c r="CX128" s="1090"/>
      <c r="CY128" s="1090"/>
      <c r="CZ128" s="1090"/>
      <c r="DA128" s="1090"/>
      <c r="DB128" s="1090"/>
      <c r="DC128" s="1090"/>
      <c r="DD128" s="1090"/>
      <c r="DE128" s="1090"/>
      <c r="DF128" s="1091"/>
      <c r="DG128" s="1092" t="s">
        <v>234</v>
      </c>
      <c r="DH128" s="1093"/>
      <c r="DI128" s="1093"/>
      <c r="DJ128" s="1093"/>
      <c r="DK128" s="1093"/>
      <c r="DL128" s="1093" t="s">
        <v>234</v>
      </c>
      <c r="DM128" s="1093"/>
      <c r="DN128" s="1093"/>
      <c r="DO128" s="1093"/>
      <c r="DP128" s="1093"/>
      <c r="DQ128" s="1093" t="s">
        <v>234</v>
      </c>
      <c r="DR128" s="1093"/>
      <c r="DS128" s="1093"/>
      <c r="DT128" s="1093"/>
      <c r="DU128" s="1093"/>
      <c r="DV128" s="1094" t="s">
        <v>234</v>
      </c>
      <c r="DW128" s="1094"/>
      <c r="DX128" s="1094"/>
      <c r="DY128" s="1094"/>
      <c r="DZ128" s="1095"/>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482</v>
      </c>
      <c r="X129" s="1126"/>
      <c r="Y129" s="1126"/>
      <c r="Z129" s="1127"/>
      <c r="AA129" s="1010">
        <v>6378930</v>
      </c>
      <c r="AB129" s="1011"/>
      <c r="AC129" s="1011"/>
      <c r="AD129" s="1011"/>
      <c r="AE129" s="1012"/>
      <c r="AF129" s="1013">
        <v>6368870</v>
      </c>
      <c r="AG129" s="1011"/>
      <c r="AH129" s="1011"/>
      <c r="AI129" s="1011"/>
      <c r="AJ129" s="1012"/>
      <c r="AK129" s="1013">
        <v>6461278</v>
      </c>
      <c r="AL129" s="1011"/>
      <c r="AM129" s="1011"/>
      <c r="AN129" s="1011"/>
      <c r="AO129" s="1012"/>
      <c r="AP129" s="1128"/>
      <c r="AQ129" s="1129"/>
      <c r="AR129" s="1129"/>
      <c r="AS129" s="1129"/>
      <c r="AT129" s="1130"/>
      <c r="AU129" s="284"/>
      <c r="AV129" s="284"/>
      <c r="AW129" s="284"/>
      <c r="AX129" s="1119" t="s">
        <v>483</v>
      </c>
      <c r="AY129" s="1002"/>
      <c r="AZ129" s="1002"/>
      <c r="BA129" s="1002"/>
      <c r="BB129" s="1002"/>
      <c r="BC129" s="1002"/>
      <c r="BD129" s="1002"/>
      <c r="BE129" s="1003"/>
      <c r="BF129" s="1120" t="s">
        <v>234</v>
      </c>
      <c r="BG129" s="1121"/>
      <c r="BH129" s="1121"/>
      <c r="BI129" s="1121"/>
      <c r="BJ129" s="1121"/>
      <c r="BK129" s="1121"/>
      <c r="BL129" s="1122"/>
      <c r="BM129" s="1120">
        <v>19.25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485</v>
      </c>
      <c r="X130" s="1126"/>
      <c r="Y130" s="1126"/>
      <c r="Z130" s="1127"/>
      <c r="AA130" s="1010">
        <v>670177</v>
      </c>
      <c r="AB130" s="1011"/>
      <c r="AC130" s="1011"/>
      <c r="AD130" s="1011"/>
      <c r="AE130" s="1012"/>
      <c r="AF130" s="1013">
        <v>675611</v>
      </c>
      <c r="AG130" s="1011"/>
      <c r="AH130" s="1011"/>
      <c r="AI130" s="1011"/>
      <c r="AJ130" s="1012"/>
      <c r="AK130" s="1013">
        <v>660285</v>
      </c>
      <c r="AL130" s="1011"/>
      <c r="AM130" s="1011"/>
      <c r="AN130" s="1011"/>
      <c r="AO130" s="1012"/>
      <c r="AP130" s="1128"/>
      <c r="AQ130" s="1129"/>
      <c r="AR130" s="1129"/>
      <c r="AS130" s="1129"/>
      <c r="AT130" s="1130"/>
      <c r="AU130" s="284"/>
      <c r="AV130" s="284"/>
      <c r="AW130" s="284"/>
      <c r="AX130" s="1119" t="s">
        <v>486</v>
      </c>
      <c r="AY130" s="1002"/>
      <c r="AZ130" s="1002"/>
      <c r="BA130" s="1002"/>
      <c r="BB130" s="1002"/>
      <c r="BC130" s="1002"/>
      <c r="BD130" s="1002"/>
      <c r="BE130" s="1003"/>
      <c r="BF130" s="1156">
        <v>4.9000000000000004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487</v>
      </c>
      <c r="X131" s="1164"/>
      <c r="Y131" s="1164"/>
      <c r="Z131" s="1165"/>
      <c r="AA131" s="1057">
        <v>5708753</v>
      </c>
      <c r="AB131" s="1036"/>
      <c r="AC131" s="1036"/>
      <c r="AD131" s="1036"/>
      <c r="AE131" s="1037"/>
      <c r="AF131" s="1035">
        <v>5693259</v>
      </c>
      <c r="AG131" s="1036"/>
      <c r="AH131" s="1036"/>
      <c r="AI131" s="1036"/>
      <c r="AJ131" s="1037"/>
      <c r="AK131" s="1035">
        <v>5800993</v>
      </c>
      <c r="AL131" s="1036"/>
      <c r="AM131" s="1036"/>
      <c r="AN131" s="1036"/>
      <c r="AO131" s="1037"/>
      <c r="AP131" s="1166"/>
      <c r="AQ131" s="1167"/>
      <c r="AR131" s="1167"/>
      <c r="AS131" s="1167"/>
      <c r="AT131" s="1168"/>
      <c r="AU131" s="284"/>
      <c r="AV131" s="284"/>
      <c r="AW131" s="284"/>
      <c r="AX131" s="1138" t="s">
        <v>488</v>
      </c>
      <c r="AY131" s="1090"/>
      <c r="AZ131" s="1090"/>
      <c r="BA131" s="1090"/>
      <c r="BB131" s="1090"/>
      <c r="BC131" s="1090"/>
      <c r="BD131" s="1090"/>
      <c r="BE131" s="1091"/>
      <c r="BF131" s="1139">
        <v>16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490</v>
      </c>
      <c r="W132" s="1149"/>
      <c r="X132" s="1149"/>
      <c r="Y132" s="1149"/>
      <c r="Z132" s="1150"/>
      <c r="AA132" s="1151">
        <v>4.9026118309999998</v>
      </c>
      <c r="AB132" s="1152"/>
      <c r="AC132" s="1152"/>
      <c r="AD132" s="1152"/>
      <c r="AE132" s="1153"/>
      <c r="AF132" s="1154">
        <v>5.1351958519999998</v>
      </c>
      <c r="AG132" s="1152"/>
      <c r="AH132" s="1152"/>
      <c r="AI132" s="1152"/>
      <c r="AJ132" s="1153"/>
      <c r="AK132" s="1154">
        <v>4.8694249420000002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491</v>
      </c>
      <c r="W133" s="1132"/>
      <c r="X133" s="1132"/>
      <c r="Y133" s="1132"/>
      <c r="Z133" s="1133"/>
      <c r="AA133" s="1134">
        <v>4.7</v>
      </c>
      <c r="AB133" s="1135"/>
      <c r="AC133" s="1135"/>
      <c r="AD133" s="1135"/>
      <c r="AE133" s="1136"/>
      <c r="AF133" s="1134">
        <v>5.2</v>
      </c>
      <c r="AG133" s="1135"/>
      <c r="AH133" s="1135"/>
      <c r="AI133" s="1135"/>
      <c r="AJ133" s="1136"/>
      <c r="AK133" s="1134">
        <v>4.9000000000000004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kmFonnW52qrFrxc216UBDbx6EuiEOattw+t4BB8CU3sya6Jl5kISLR1f0SJaZhrV4vPU/q9tYzi78TAuiQ/Cg==" saltValue="z9ll7yhAJUibGGOzynC2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b/snMpLrLWgvGN8/Rb7JMETs8plm9ICfGpbBrPvNAwA2ujFQwJhun7YRiQ9QPG2nhWsw1L1bTItcis5EzDdw==" saltValue="qXS6L2HpDdB/efbxz83pn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gDCH5ztP9lZlEtHSrI8+ZGCSxjUar87MSkvDbb8RUgX5IF+vVyVI5oYAQFix7mVoTjL+pmElqni6ZdE3g+Jg==" saltValue="r8kQ/9Kd8GL5IdgSjdII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500</v>
      </c>
      <c r="AL9" s="1175"/>
      <c r="AM9" s="1175"/>
      <c r="AN9" s="1176"/>
      <c r="AO9" s="312">
        <v>1535108</v>
      </c>
      <c r="AP9" s="312">
        <v>47095</v>
      </c>
      <c r="AQ9" s="313">
        <v>56489</v>
      </c>
      <c r="AR9" s="314">
        <v>-16.600000000000001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501</v>
      </c>
      <c r="AL10" s="1175"/>
      <c r="AM10" s="1175"/>
      <c r="AN10" s="1176"/>
      <c r="AO10" s="315">
        <v>259224</v>
      </c>
      <c r="AP10" s="315">
        <v>7953</v>
      </c>
      <c r="AQ10" s="316">
        <v>5759</v>
      </c>
      <c r="AR10" s="317">
        <v>38.1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502</v>
      </c>
      <c r="AL11" s="1175"/>
      <c r="AM11" s="1175"/>
      <c r="AN11" s="1176"/>
      <c r="AO11" s="315">
        <v>354608</v>
      </c>
      <c r="AP11" s="315">
        <v>10879</v>
      </c>
      <c r="AQ11" s="316">
        <v>8418</v>
      </c>
      <c r="AR11" s="317">
        <v>29.2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503</v>
      </c>
      <c r="AL12" s="1175"/>
      <c r="AM12" s="1175"/>
      <c r="AN12" s="1176"/>
      <c r="AO12" s="315" t="s">
        <v>504</v>
      </c>
      <c r="AP12" s="315" t="s">
        <v>504</v>
      </c>
      <c r="AQ12" s="316">
        <v>199</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505</v>
      </c>
      <c r="AL13" s="1175"/>
      <c r="AM13" s="1175"/>
      <c r="AN13" s="1176"/>
      <c r="AO13" s="315" t="s">
        <v>504</v>
      </c>
      <c r="AP13" s="315" t="s">
        <v>504</v>
      </c>
      <c r="AQ13" s="316">
        <v>11</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506</v>
      </c>
      <c r="AL14" s="1175"/>
      <c r="AM14" s="1175"/>
      <c r="AN14" s="1176"/>
      <c r="AO14" s="315">
        <v>115960</v>
      </c>
      <c r="AP14" s="315">
        <v>3557</v>
      </c>
      <c r="AQ14" s="316">
        <v>2749</v>
      </c>
      <c r="AR14" s="317">
        <v>29.4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507</v>
      </c>
      <c r="AL15" s="1175"/>
      <c r="AM15" s="1175"/>
      <c r="AN15" s="1176"/>
      <c r="AO15" s="315">
        <v>34058</v>
      </c>
      <c r="AP15" s="315">
        <v>1045</v>
      </c>
      <c r="AQ15" s="316">
        <v>1213</v>
      </c>
      <c r="AR15" s="317">
        <v>-13.8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508</v>
      </c>
      <c r="AL16" s="1178"/>
      <c r="AM16" s="1178"/>
      <c r="AN16" s="1179"/>
      <c r="AO16" s="315">
        <v>-112648</v>
      </c>
      <c r="AP16" s="315">
        <v>-3456</v>
      </c>
      <c r="AQ16" s="316">
        <v>-4842</v>
      </c>
      <c r="AR16" s="317">
        <v>-28.6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2186310</v>
      </c>
      <c r="AP17" s="315">
        <v>67073</v>
      </c>
      <c r="AQ17" s="316">
        <v>69997</v>
      </c>
      <c r="AR17" s="317">
        <v>-4.2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513</v>
      </c>
      <c r="AL21" s="1170"/>
      <c r="AM21" s="1170"/>
      <c r="AN21" s="1171"/>
      <c r="AO21" s="327">
        <v>5.95</v>
      </c>
      <c r="AP21" s="328">
        <v>6.51</v>
      </c>
      <c r="AQ21" s="329">
        <v>-0.56000000000000005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514</v>
      </c>
      <c r="AL22" s="1170"/>
      <c r="AM22" s="1170"/>
      <c r="AN22" s="1171"/>
      <c r="AO22" s="332">
        <v>94.5</v>
      </c>
      <c r="AP22" s="333">
        <v>97.2</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518</v>
      </c>
      <c r="AL32" s="1186"/>
      <c r="AM32" s="1186"/>
      <c r="AN32" s="1187"/>
      <c r="AO32" s="342">
        <v>812003</v>
      </c>
      <c r="AP32" s="342">
        <v>24911</v>
      </c>
      <c r="AQ32" s="343">
        <v>31531</v>
      </c>
      <c r="AR32" s="344">
        <v>-21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519</v>
      </c>
      <c r="AL33" s="1186"/>
      <c r="AM33" s="1186"/>
      <c r="AN33" s="118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520</v>
      </c>
      <c r="AL34" s="1186"/>
      <c r="AM34" s="1186"/>
      <c r="AN34" s="1187"/>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521</v>
      </c>
      <c r="AL35" s="1186"/>
      <c r="AM35" s="1186"/>
      <c r="AN35" s="1187"/>
      <c r="AO35" s="342">
        <v>397969</v>
      </c>
      <c r="AP35" s="342">
        <v>12209</v>
      </c>
      <c r="AQ35" s="343">
        <v>9647</v>
      </c>
      <c r="AR35" s="344">
        <v>26.6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522</v>
      </c>
      <c r="AL36" s="1186"/>
      <c r="AM36" s="1186"/>
      <c r="AN36" s="1187"/>
      <c r="AO36" s="342">
        <v>1544</v>
      </c>
      <c r="AP36" s="342">
        <v>47</v>
      </c>
      <c r="AQ36" s="343">
        <v>2316</v>
      </c>
      <c r="AR36" s="344">
        <v>-98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523</v>
      </c>
      <c r="AL37" s="1186"/>
      <c r="AM37" s="1186"/>
      <c r="AN37" s="1187"/>
      <c r="AO37" s="342" t="s">
        <v>504</v>
      </c>
      <c r="AP37" s="342" t="s">
        <v>504</v>
      </c>
      <c r="AQ37" s="343">
        <v>1006</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524</v>
      </c>
      <c r="AL38" s="1189"/>
      <c r="AM38" s="1189"/>
      <c r="AN38" s="1190"/>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525</v>
      </c>
      <c r="AL39" s="1189"/>
      <c r="AM39" s="1189"/>
      <c r="AN39" s="1190"/>
      <c r="AO39" s="342">
        <v>-268756</v>
      </c>
      <c r="AP39" s="342">
        <v>-8245</v>
      </c>
      <c r="AQ39" s="343">
        <v>-3160</v>
      </c>
      <c r="AR39" s="344">
        <v>160.9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526</v>
      </c>
      <c r="AL40" s="1186"/>
      <c r="AM40" s="1186"/>
      <c r="AN40" s="1187"/>
      <c r="AO40" s="342">
        <v>-660285</v>
      </c>
      <c r="AP40" s="342">
        <v>-20257</v>
      </c>
      <c r="AQ40" s="343">
        <v>-28415</v>
      </c>
      <c r="AR40" s="344">
        <v>-28.7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282475</v>
      </c>
      <c r="AP41" s="342">
        <v>8666</v>
      </c>
      <c r="AQ41" s="343">
        <v>12925</v>
      </c>
      <c r="AR41" s="344">
        <v>-33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495</v>
      </c>
      <c r="AN49" s="1182" t="s">
        <v>530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1424743</v>
      </c>
      <c r="AN51" s="364">
        <v>43737</v>
      </c>
      <c r="AO51" s="365">
        <v>35</v>
      </c>
      <c r="AP51" s="366">
        <v>53292</v>
      </c>
      <c r="AQ51" s="367">
        <v>0</v>
      </c>
      <c r="AR51" s="368">
        <v>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848318</v>
      </c>
      <c r="AN52" s="372">
        <v>26042</v>
      </c>
      <c r="AO52" s="373">
        <v>52.9</v>
      </c>
      <c r="AP52" s="374">
        <v>28900</v>
      </c>
      <c r="AQ52" s="375">
        <v>18.899999999999999</v>
      </c>
      <c r="AR52" s="376">
        <v>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1056648</v>
      </c>
      <c r="AN53" s="364">
        <v>32534</v>
      </c>
      <c r="AO53" s="365">
        <v>-25.6</v>
      </c>
      <c r="AP53" s="366">
        <v>49919</v>
      </c>
      <c r="AQ53" s="367">
        <v>-6.3</v>
      </c>
      <c r="AR53" s="368">
        <v>-19.3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738196</v>
      </c>
      <c r="AN54" s="372">
        <v>22729</v>
      </c>
      <c r="AO54" s="373">
        <v>-12.7</v>
      </c>
      <c r="AP54" s="374">
        <v>26398</v>
      </c>
      <c r="AQ54" s="375">
        <v>-8.6999999999999993</v>
      </c>
      <c r="AR54" s="376">
        <v>-4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1121677</v>
      </c>
      <c r="AN55" s="364">
        <v>34317</v>
      </c>
      <c r="AO55" s="365">
        <v>5.5</v>
      </c>
      <c r="AP55" s="366">
        <v>47738</v>
      </c>
      <c r="AQ55" s="367">
        <v>-4.4000000000000004</v>
      </c>
      <c r="AR55" s="368">
        <v>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803688</v>
      </c>
      <c r="AN56" s="372">
        <v>24588</v>
      </c>
      <c r="AO56" s="373">
        <v>8.1999999999999993</v>
      </c>
      <c r="AP56" s="374">
        <v>24937</v>
      </c>
      <c r="AQ56" s="375">
        <v>-5.5</v>
      </c>
      <c r="AR56" s="376">
        <v>13.7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1555180</v>
      </c>
      <c r="AN57" s="364">
        <v>47695</v>
      </c>
      <c r="AO57" s="365">
        <v>39</v>
      </c>
      <c r="AP57" s="366">
        <v>52191</v>
      </c>
      <c r="AQ57" s="367">
        <v>9.3000000000000007</v>
      </c>
      <c r="AR57" s="368">
        <v>29.7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984880</v>
      </c>
      <c r="AN58" s="372">
        <v>30205</v>
      </c>
      <c r="AO58" s="373">
        <v>22.8</v>
      </c>
      <c r="AP58" s="374">
        <v>24843</v>
      </c>
      <c r="AQ58" s="375">
        <v>-0.4</v>
      </c>
      <c r="AR58" s="376">
        <v>23.2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1819014</v>
      </c>
      <c r="AN59" s="364">
        <v>55805</v>
      </c>
      <c r="AO59" s="365">
        <v>17</v>
      </c>
      <c r="AP59" s="366">
        <v>47387</v>
      </c>
      <c r="AQ59" s="367">
        <v>-9.1999999999999993</v>
      </c>
      <c r="AR59" s="368">
        <v>26.2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1132695</v>
      </c>
      <c r="AN60" s="372">
        <v>34750</v>
      </c>
      <c r="AO60" s="373">
        <v>15</v>
      </c>
      <c r="AP60" s="374">
        <v>24928</v>
      </c>
      <c r="AQ60" s="375">
        <v>0.3</v>
      </c>
      <c r="AR60" s="376">
        <v>14.7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1395452</v>
      </c>
      <c r="AN61" s="379">
        <v>42818</v>
      </c>
      <c r="AO61" s="380">
        <v>14.2</v>
      </c>
      <c r="AP61" s="381">
        <v>50105</v>
      </c>
      <c r="AQ61" s="382">
        <v>-2.1</v>
      </c>
      <c r="AR61" s="368">
        <v>16.3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901555</v>
      </c>
      <c r="AN62" s="372">
        <v>27663</v>
      </c>
      <c r="AO62" s="373">
        <v>17.2</v>
      </c>
      <c r="AP62" s="374">
        <v>26001</v>
      </c>
      <c r="AQ62" s="375">
        <v>0.9</v>
      </c>
      <c r="AR62" s="376">
        <v>16.3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gT1SuZC/F6SL9ZRWc/Yn3AUXYjeDqHvGoe9JqRJFjsZChbg2zWQJyu98/RNF0VOupfLEBEmXrxE/WksZlSU2w==" saltValue="zqWz8tWX9kA81v+gK1Fn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954uhI2Ykf8DPASaN/c09ubXuomhbo0ZBKpODDec5DySbzzjYSI88tt6sXg6RzqJqKrw3P3rSPf8H28Mchi9g==" saltValue="ASGWzpoVFLIhz4p3TdNOd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xya/4t/YY15S7k7hMTWI4Dy85hqfvZHhM3Vto+KXdzHmuAQCttEkr+h1yPTDHBF3/pKp4eA+LhLwGw3j+2MKw==" saltValue="Dj7M3WEipMh3pqKI9NenL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25.41</v>
      </c>
      <c r="G47" s="12">
        <v>25.54</v>
      </c>
      <c r="H47" s="12">
        <v>23.45</v>
      </c>
      <c r="I47" s="12">
        <v>18.54</v>
      </c>
      <c r="J47" s="13">
        <v>11.79</v>
      </c>
    </row>
    <row r="48" spans="2:10" ht="57.75" customHeight="1" x14ac:dyDescent="0.15">
      <c r="B48" s="14"/>
      <c r="C48" s="1196" t="s">
        <v>4</v>
      </c>
      <c r="D48" s="1196"/>
      <c r="E48" s="1197"/>
      <c r="F48" s="15">
        <v>7.91</v>
      </c>
      <c r="G48" s="16">
        <v>8.6999999999999993</v>
      </c>
      <c r="H48" s="16">
        <v>2.4500000000000002</v>
      </c>
      <c r="I48" s="16">
        <v>4.8899999999999997</v>
      </c>
      <c r="J48" s="17">
        <v>4.49</v>
      </c>
    </row>
    <row r="49" spans="2:10" ht="57.75" customHeight="1" thickBot="1" x14ac:dyDescent="0.2">
      <c r="B49" s="18"/>
      <c r="C49" s="1198" t="s">
        <v>5</v>
      </c>
      <c r="D49" s="1198"/>
      <c r="E49" s="1199"/>
      <c r="F49" s="19" t="s">
        <v>551</v>
      </c>
      <c r="G49" s="20">
        <v>1.3</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uHdFFEglmAHWIp/lnmokTOPyjuEl7H/VrYIe0VBzgGozZAB1YbsRrF6jKlv8gNpTEe8ZDVnEsf6vm0yuNLifQ==" saltValue="e1DTlvh/SWikwuOYkv/r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