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【0000新規整理フォルダ0000】\1010人口統計\人口統計作成ＳＹＳ\HP\202504\"/>
    </mc:Choice>
  </mc:AlternateContent>
  <xr:revisionPtr revIDLastSave="0" documentId="13_ncr:1_{942AC80F-5155-4C52-A24D-BE9786FF7D6B}" xr6:coauthVersionLast="47" xr6:coauthVersionMax="47" xr10:uidLastSave="{00000000-0000-0000-0000-000000000000}"/>
  <bookViews>
    <workbookView xWindow="20370" yWindow="-120" windowWidth="29040" windowHeight="15840" tabRatio="843" activeTab="13" xr2:uid="{00000000-000D-0000-FFFF-FFFF00000000}"/>
  </bookViews>
  <sheets>
    <sheet name="24年4月1日" sheetId="46" r:id="rId1"/>
    <sheet name="25年4月1日" sheetId="47" r:id="rId2"/>
    <sheet name="26年4月1日" sheetId="48" r:id="rId3"/>
    <sheet name="27年4月1日" sheetId="49" r:id="rId4"/>
    <sheet name="28年4月1日" sheetId="50" r:id="rId5"/>
    <sheet name="29年4月1日" sheetId="51" r:id="rId6"/>
    <sheet name="30年4月1日" sheetId="43" r:id="rId7"/>
    <sheet name="31年4月1日" sheetId="44" r:id="rId8"/>
    <sheet name="2年4月1日" sheetId="42" r:id="rId9"/>
    <sheet name="3年4月1日" sheetId="25" r:id="rId10"/>
    <sheet name="4年4月1日" sheetId="45" r:id="rId11"/>
    <sheet name="5年4月1日" sheetId="52" r:id="rId12"/>
    <sheet name="6年4月1日" sheetId="53" r:id="rId13"/>
    <sheet name="7年4月1日" sheetId="5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54" l="1"/>
  <c r="L37" i="54"/>
  <c r="K37" i="54"/>
  <c r="J37" i="54"/>
  <c r="I37" i="54"/>
  <c r="H37" i="54"/>
  <c r="G37" i="54"/>
  <c r="F37" i="54"/>
  <c r="E37" i="54"/>
  <c r="D37" i="54"/>
  <c r="C37" i="54"/>
  <c r="B36" i="54"/>
  <c r="A33" i="54"/>
  <c r="H30" i="54"/>
  <c r="B38" i="54" s="1"/>
  <c r="D30" i="54"/>
  <c r="B30" i="54"/>
  <c r="B35" i="54" s="1"/>
  <c r="B37" i="54" s="1"/>
  <c r="F21" i="54"/>
  <c r="F20" i="54"/>
  <c r="F19" i="54"/>
  <c r="F18" i="54"/>
  <c r="F17" i="54"/>
  <c r="F16" i="54"/>
  <c r="F15" i="54"/>
  <c r="F14" i="54"/>
  <c r="F13" i="54"/>
  <c r="F12" i="54"/>
  <c r="F11" i="54"/>
  <c r="F10" i="54"/>
  <c r="F9" i="54"/>
  <c r="F8" i="54"/>
  <c r="F7" i="54"/>
  <c r="F6" i="54"/>
  <c r="F30" i="54" s="1"/>
  <c r="N21" i="54" s="1"/>
  <c r="N19" i="54" s="1"/>
  <c r="K2" i="54"/>
  <c r="M37" i="53" l="1"/>
  <c r="L37" i="53"/>
  <c r="K37" i="53"/>
  <c r="J37" i="53"/>
  <c r="I37" i="53"/>
  <c r="H37" i="53"/>
  <c r="G37" i="53"/>
  <c r="F37" i="53"/>
  <c r="E37" i="53"/>
  <c r="D37" i="53"/>
  <c r="C37" i="53"/>
  <c r="A33" i="53"/>
  <c r="H30" i="53"/>
  <c r="B38" i="53" s="1"/>
  <c r="D30" i="53"/>
  <c r="B36" i="53" s="1"/>
  <c r="B30" i="53"/>
  <c r="B35" i="53" s="1"/>
  <c r="B37" i="53" s="1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30" i="53" s="1"/>
  <c r="N20" i="53" s="1"/>
  <c r="N18" i="53" s="1"/>
  <c r="K2" i="53"/>
  <c r="M37" i="52"/>
  <c r="L37" i="52"/>
  <c r="K37" i="52"/>
  <c r="J37" i="52"/>
  <c r="I37" i="52"/>
  <c r="H37" i="52"/>
  <c r="G37" i="52"/>
  <c r="F37" i="52"/>
  <c r="E37" i="52"/>
  <c r="D37" i="52"/>
  <c r="C37" i="52"/>
  <c r="B36" i="52"/>
  <c r="A33" i="52"/>
  <c r="H30" i="52"/>
  <c r="B38" i="52" s="1"/>
  <c r="D30" i="52"/>
  <c r="B30" i="52"/>
  <c r="B35" i="52" s="1"/>
  <c r="B37" i="52" s="1"/>
  <c r="F21" i="52"/>
  <c r="F20" i="52"/>
  <c r="F19" i="52"/>
  <c r="F18" i="52"/>
  <c r="F17" i="52"/>
  <c r="F16" i="52"/>
  <c r="F15" i="52"/>
  <c r="F14" i="52"/>
  <c r="F13" i="52"/>
  <c r="F12" i="52"/>
  <c r="F11" i="52"/>
  <c r="F10" i="52"/>
  <c r="F9" i="52"/>
  <c r="F8" i="52"/>
  <c r="F7" i="52"/>
  <c r="F6" i="52"/>
  <c r="F30" i="52" s="1"/>
  <c r="N20" i="52" s="1"/>
  <c r="N16" i="52" s="1"/>
  <c r="K2" i="52"/>
  <c r="M37" i="51" l="1"/>
  <c r="L37" i="51"/>
  <c r="K37" i="51"/>
  <c r="J37" i="51"/>
  <c r="I37" i="51"/>
  <c r="H37" i="51"/>
  <c r="G37" i="51"/>
  <c r="F37" i="51"/>
  <c r="E37" i="51"/>
  <c r="D37" i="51"/>
  <c r="C37" i="51"/>
  <c r="H30" i="51"/>
  <c r="B38" i="51" s="1"/>
  <c r="D30" i="51"/>
  <c r="B36" i="51" s="1"/>
  <c r="B30" i="51"/>
  <c r="B35" i="51" s="1"/>
  <c r="F21" i="51"/>
  <c r="N20" i="51"/>
  <c r="F20" i="51"/>
  <c r="F19" i="51"/>
  <c r="F18" i="51"/>
  <c r="F17" i="51"/>
  <c r="F16" i="51"/>
  <c r="F15" i="51"/>
  <c r="F14" i="51"/>
  <c r="F13" i="51"/>
  <c r="F12" i="51"/>
  <c r="F11" i="51"/>
  <c r="F10" i="51"/>
  <c r="F9" i="51"/>
  <c r="F8" i="51"/>
  <c r="F7" i="51"/>
  <c r="F6" i="51"/>
  <c r="F30" i="51" s="1"/>
  <c r="M37" i="50"/>
  <c r="L37" i="50"/>
  <c r="K37" i="50"/>
  <c r="J37" i="50"/>
  <c r="I37" i="50"/>
  <c r="H37" i="50"/>
  <c r="G37" i="50"/>
  <c r="F37" i="50"/>
  <c r="E37" i="50"/>
  <c r="D37" i="50"/>
  <c r="C37" i="50"/>
  <c r="B37" i="50"/>
  <c r="H30" i="50"/>
  <c r="D30" i="50"/>
  <c r="B30" i="50"/>
  <c r="F21" i="50"/>
  <c r="N20" i="50"/>
  <c r="F20" i="50"/>
  <c r="F19" i="50"/>
  <c r="F18" i="50"/>
  <c r="F17" i="50"/>
  <c r="F16" i="50"/>
  <c r="F15" i="50"/>
  <c r="F14" i="50"/>
  <c r="F13" i="50"/>
  <c r="F12" i="50"/>
  <c r="F11" i="50"/>
  <c r="F10" i="50"/>
  <c r="F9" i="50"/>
  <c r="F8" i="50"/>
  <c r="F7" i="50"/>
  <c r="F30" i="50" s="1"/>
  <c r="F6" i="50"/>
  <c r="M37" i="49"/>
  <c r="L37" i="49"/>
  <c r="K37" i="49"/>
  <c r="J37" i="49"/>
  <c r="I37" i="49"/>
  <c r="H37" i="49"/>
  <c r="G37" i="49"/>
  <c r="F37" i="49"/>
  <c r="E37" i="49"/>
  <c r="D37" i="49"/>
  <c r="C37" i="49"/>
  <c r="B37" i="49"/>
  <c r="H30" i="49"/>
  <c r="D30" i="49"/>
  <c r="B30" i="49"/>
  <c r="N21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F9" i="49"/>
  <c r="F8" i="49"/>
  <c r="F7" i="49"/>
  <c r="F30" i="49" s="1"/>
  <c r="F6" i="49"/>
  <c r="B37" i="48"/>
  <c r="H30" i="48"/>
  <c r="D30" i="48"/>
  <c r="B30" i="48"/>
  <c r="N21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F30" i="48" s="1"/>
  <c r="B37" i="47"/>
  <c r="H30" i="47"/>
  <c r="D30" i="47"/>
  <c r="B30" i="47"/>
  <c r="N21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30" i="47" s="1"/>
  <c r="B37" i="46"/>
  <c r="H30" i="46"/>
  <c r="D30" i="46"/>
  <c r="B30" i="46"/>
  <c r="N21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30" i="46" s="1"/>
  <c r="M37" i="45"/>
  <c r="L37" i="45"/>
  <c r="K37" i="45"/>
  <c r="J37" i="45"/>
  <c r="I37" i="45"/>
  <c r="H37" i="45"/>
  <c r="G37" i="45"/>
  <c r="F37" i="45"/>
  <c r="E37" i="45"/>
  <c r="D37" i="45"/>
  <c r="C37" i="45"/>
  <c r="B36" i="45"/>
  <c r="A33" i="45"/>
  <c r="H30" i="45"/>
  <c r="B38" i="45" s="1"/>
  <c r="D30" i="45"/>
  <c r="B30" i="45"/>
  <c r="B35" i="45" s="1"/>
  <c r="B37" i="45" s="1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30" i="45" s="1"/>
  <c r="N20" i="45" s="1"/>
  <c r="N16" i="45" s="1"/>
  <c r="K2" i="45"/>
  <c r="B37" i="51" l="1"/>
  <c r="M37" i="44"/>
  <c r="L37" i="44"/>
  <c r="K37" i="44"/>
  <c r="J37" i="44"/>
  <c r="I37" i="44"/>
  <c r="H37" i="44"/>
  <c r="G37" i="44"/>
  <c r="F37" i="44"/>
  <c r="E37" i="44"/>
  <c r="D37" i="44"/>
  <c r="C37" i="44"/>
  <c r="H30" i="44"/>
  <c r="B38" i="44" s="1"/>
  <c r="D30" i="44"/>
  <c r="B36" i="44" s="1"/>
  <c r="B30" i="44"/>
  <c r="B35" i="44" s="1"/>
  <c r="B37" i="44" s="1"/>
  <c r="F21" i="44"/>
  <c r="N20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M37" i="43"/>
  <c r="L37" i="43"/>
  <c r="K37" i="43"/>
  <c r="J37" i="43"/>
  <c r="I37" i="43"/>
  <c r="H37" i="43"/>
  <c r="G37" i="43"/>
  <c r="F37" i="43"/>
  <c r="E37" i="43"/>
  <c r="D37" i="43"/>
  <c r="C37" i="43"/>
  <c r="H30" i="43"/>
  <c r="B38" i="43" s="1"/>
  <c r="D30" i="43"/>
  <c r="B36" i="43" s="1"/>
  <c r="B30" i="43"/>
  <c r="B35" i="43" s="1"/>
  <c r="F21" i="43"/>
  <c r="N20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30" i="43" s="1"/>
  <c r="M37" i="42"/>
  <c r="L37" i="42"/>
  <c r="K37" i="42"/>
  <c r="J37" i="42"/>
  <c r="I37" i="42"/>
  <c r="H37" i="42"/>
  <c r="G37" i="42"/>
  <c r="F37" i="42"/>
  <c r="E37" i="42"/>
  <c r="D37" i="42"/>
  <c r="C37" i="42"/>
  <c r="B37" i="42"/>
  <c r="A33" i="42"/>
  <c r="H30" i="42"/>
  <c r="D30" i="42"/>
  <c r="B30" i="42"/>
  <c r="F21" i="42"/>
  <c r="F20" i="42"/>
  <c r="F19" i="42"/>
  <c r="F18" i="42"/>
  <c r="F17" i="42"/>
  <c r="F16" i="42"/>
  <c r="F15" i="42"/>
  <c r="F14" i="42"/>
  <c r="F13" i="42"/>
  <c r="F12" i="42"/>
  <c r="F11" i="42"/>
  <c r="N10" i="42"/>
  <c r="F10" i="42"/>
  <c r="F9" i="42"/>
  <c r="F8" i="42"/>
  <c r="F7" i="42"/>
  <c r="F30" i="42" s="1"/>
  <c r="N20" i="42" s="1"/>
  <c r="N16" i="42" s="1"/>
  <c r="F6" i="42"/>
  <c r="K2" i="42"/>
  <c r="B37" i="43" l="1"/>
  <c r="F30" i="44"/>
  <c r="A33" i="25" l="1"/>
  <c r="K2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6" i="25"/>
  <c r="L37" i="25"/>
  <c r="K37" i="25"/>
  <c r="J37" i="25"/>
  <c r="I37" i="25"/>
  <c r="H37" i="25"/>
  <c r="G37" i="25"/>
  <c r="F37" i="25"/>
  <c r="E37" i="25"/>
  <c r="D37" i="25"/>
  <c r="C37" i="25"/>
  <c r="M37" i="25"/>
  <c r="H30" i="25"/>
  <c r="B38" i="25" s="1"/>
  <c r="D30" i="25"/>
  <c r="B36" i="25" s="1"/>
  <c r="B30" i="25"/>
  <c r="B35" i="25" s="1"/>
  <c r="B37" i="25" l="1"/>
  <c r="F30" i="25"/>
  <c r="N20" i="25" s="1"/>
  <c r="N16" i="25" s="1"/>
</calcChain>
</file>

<file path=xl/sharedStrings.xml><?xml version="1.0" encoding="utf-8"?>
<sst xmlns="http://schemas.openxmlformats.org/spreadsheetml/2006/main" count="878" uniqueCount="88">
  <si>
    <t>　</t>
    <phoneticPr fontId="3"/>
  </si>
  <si>
    <t>事項</t>
    <rPh sb="0" eb="2">
      <t>ジコウ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</si>
  <si>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</si>
  <si>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</si>
  <si>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3">
      <t>ゴウケイ</t>
    </rPh>
    <phoneticPr fontId="3"/>
  </si>
  <si>
    <t>世帯数</t>
    <rPh sb="0" eb="2">
      <t>セタイスウ</t>
    </rPh>
    <rPh sb="2" eb="3">
      <t>スウ</t>
    </rPh>
    <phoneticPr fontId="3"/>
  </si>
  <si>
    <t>国　籍　名</t>
    <rPh sb="0" eb="3">
      <t>コクセキ</t>
    </rPh>
    <rPh sb="4" eb="5">
      <t>メイ</t>
    </rPh>
    <phoneticPr fontId="3"/>
  </si>
  <si>
    <t>人　　口</t>
    <rPh sb="0" eb="4">
      <t>ジンコウ</t>
    </rPh>
    <phoneticPr fontId="3"/>
  </si>
  <si>
    <t>区名</t>
    <rPh sb="0" eb="1">
      <t>ク</t>
    </rPh>
    <rPh sb="1" eb="2">
      <t>メイ</t>
    </rPh>
    <phoneticPr fontId="3"/>
  </si>
  <si>
    <t>　玉　川</t>
    <rPh sb="1" eb="4">
      <t>タマガワ</t>
    </rPh>
    <phoneticPr fontId="3"/>
  </si>
  <si>
    <t>　新　宿</t>
    <rPh sb="1" eb="4">
      <t>シンジュク</t>
    </rPh>
    <phoneticPr fontId="3"/>
  </si>
  <si>
    <t>　伏　見</t>
    <rPh sb="1" eb="4">
      <t>フシミ</t>
    </rPh>
    <phoneticPr fontId="3"/>
  </si>
  <si>
    <t>　八　幡</t>
    <rPh sb="1" eb="4">
      <t>ヤハタ</t>
    </rPh>
    <phoneticPr fontId="3"/>
  </si>
  <si>
    <t>　長　沢</t>
    <rPh sb="1" eb="4">
      <t>ナガサワ</t>
    </rPh>
    <phoneticPr fontId="3"/>
  </si>
  <si>
    <t>中国</t>
    <rPh sb="0" eb="2">
      <t>チュウゴク</t>
    </rPh>
    <phoneticPr fontId="3"/>
  </si>
  <si>
    <t>　柿　田</t>
    <rPh sb="1" eb="2">
      <t>カキ</t>
    </rPh>
    <rPh sb="3" eb="4">
      <t>タ</t>
    </rPh>
    <phoneticPr fontId="3"/>
  </si>
  <si>
    <t>　堂　庭</t>
    <rPh sb="1" eb="2">
      <t>ドウ</t>
    </rPh>
    <rPh sb="3" eb="4">
      <t>ニワ</t>
    </rPh>
    <phoneticPr fontId="3"/>
  </si>
  <si>
    <t>　久米田</t>
    <rPh sb="1" eb="2">
      <t>キュウ</t>
    </rPh>
    <rPh sb="2" eb="3">
      <t>マイ</t>
    </rPh>
    <rPh sb="3" eb="4">
      <t>デン</t>
    </rPh>
    <phoneticPr fontId="3"/>
  </si>
  <si>
    <t>　戸　田</t>
    <rPh sb="1" eb="4">
      <t>トダ</t>
    </rPh>
    <phoneticPr fontId="3"/>
  </si>
  <si>
    <t>　畑　中</t>
    <rPh sb="1" eb="4">
      <t>ハタケナカ</t>
    </rPh>
    <phoneticPr fontId="3"/>
  </si>
  <si>
    <t>　的　場</t>
    <rPh sb="1" eb="4">
      <t>マトバ</t>
    </rPh>
    <phoneticPr fontId="3"/>
  </si>
  <si>
    <t>　湯　川</t>
    <rPh sb="1" eb="4">
      <t>ユカワ</t>
    </rPh>
    <phoneticPr fontId="3"/>
  </si>
  <si>
    <t>　上徳倉</t>
    <rPh sb="1" eb="2">
      <t>カミ</t>
    </rPh>
    <rPh sb="2" eb="3">
      <t>トク</t>
    </rPh>
    <rPh sb="3" eb="4">
      <t>クラ</t>
    </rPh>
    <phoneticPr fontId="3"/>
  </si>
  <si>
    <t>　下徳倉</t>
    <rPh sb="1" eb="2">
      <t>シモ</t>
    </rPh>
    <rPh sb="2" eb="3">
      <t>トク</t>
    </rPh>
    <rPh sb="3" eb="4">
      <t>クラ</t>
    </rPh>
    <phoneticPr fontId="3"/>
  </si>
  <si>
    <t>ペルー</t>
    <phoneticPr fontId="3"/>
  </si>
  <si>
    <t>　外　原</t>
    <rPh sb="1" eb="2">
      <t>ソト</t>
    </rPh>
    <rPh sb="3" eb="4">
      <t>ハラ</t>
    </rPh>
    <phoneticPr fontId="3"/>
  </si>
  <si>
    <t>　中徳倉</t>
    <rPh sb="1" eb="2">
      <t>ナカ</t>
    </rPh>
    <rPh sb="2" eb="3">
      <t>トク</t>
    </rPh>
    <rPh sb="3" eb="4">
      <t>クラ</t>
    </rPh>
    <phoneticPr fontId="3"/>
  </si>
  <si>
    <t>　合　計</t>
    <rPh sb="1" eb="4">
      <t>ゴウケイ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</si>
  <si>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</si>
  <si>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</si>
  <si>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</si>
  <si>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</si>
  <si>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</si>
  <si>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</si>
  <si>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</si>
  <si>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</si>
  <si>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0" eb="3">
      <t>１２ガツ</t>
    </rPh>
    <phoneticPr fontId="3"/>
  </si>
  <si>
    <t>１月</t>
    <rPh sb="0" eb="2">
      <t>１ガツ</t>
    </rPh>
    <phoneticPr fontId="3"/>
  </si>
  <si>
    <t>２月</t>
    <rPh sb="0" eb="2">
      <t>２ガツ</t>
    </rPh>
    <phoneticPr fontId="3"/>
  </si>
  <si>
    <t>３月</t>
    <rPh sb="0" eb="2">
      <t>３ガツ</t>
    </rPh>
    <phoneticPr fontId="3"/>
  </si>
  <si>
    <t>合計</t>
    <rPh sb="0" eb="2">
      <t>ゴウケイ</t>
    </rPh>
    <phoneticPr fontId="3"/>
  </si>
  <si>
    <t>世帯数</t>
    <rPh sb="0" eb="3">
      <t>セタイスウ</t>
    </rPh>
    <phoneticPr fontId="3"/>
  </si>
  <si>
    <t>ボリビア</t>
    <phoneticPr fontId="3"/>
  </si>
  <si>
    <t>ブラジル</t>
    <phoneticPr fontId="3"/>
  </si>
  <si>
    <t>ラオス</t>
    <phoneticPr fontId="3"/>
  </si>
  <si>
    <t>フィリピン</t>
    <phoneticPr fontId="3"/>
  </si>
  <si>
    <t>ベトナム</t>
    <phoneticPr fontId="3"/>
  </si>
  <si>
    <t>アルゼンチン</t>
    <phoneticPr fontId="3"/>
  </si>
  <si>
    <t>タイ</t>
    <phoneticPr fontId="3"/>
  </si>
  <si>
    <t>その他</t>
    <rPh sb="2" eb="3">
      <t>タ</t>
    </rPh>
    <phoneticPr fontId="3"/>
  </si>
  <si>
    <t>韓国又は朝鮮</t>
    <rPh sb="0" eb="2">
      <t>カンコク</t>
    </rPh>
    <rPh sb="2" eb="3">
      <t>マタ</t>
    </rPh>
    <rPh sb="4" eb="6">
      <t>チョウセン</t>
    </rPh>
    <phoneticPr fontId="3"/>
  </si>
  <si>
    <t>区別人口統計表（外国人）</t>
    <rPh sb="0" eb="2">
      <t>クベツ</t>
    </rPh>
    <rPh sb="2" eb="4">
      <t>ジンコウ</t>
    </rPh>
    <rPh sb="4" eb="7">
      <t>トウケイヒョウ</t>
    </rPh>
    <rPh sb="8" eb="10">
      <t>ガイコク</t>
    </rPh>
    <rPh sb="10" eb="11">
      <t>ニン</t>
    </rPh>
    <phoneticPr fontId="3"/>
  </si>
  <si>
    <t>年度</t>
    <rPh sb="0" eb="2">
      <t>ネンド</t>
    </rPh>
    <phoneticPr fontId="3"/>
  </si>
  <si>
    <t>令和</t>
    <rPh sb="0" eb="1">
      <t>レイ</t>
    </rPh>
    <rPh sb="1" eb="2">
      <t>ワ</t>
    </rPh>
    <phoneticPr fontId="3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</si>
  <si>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</si>
  <si>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平成30年度月別人口推移</t>
    <rPh sb="0" eb="2">
      <t>ヘイセイ</t>
    </rPh>
    <rPh sb="4" eb="6">
      <t>ネンド</t>
    </rPh>
    <rPh sb="6" eb="8">
      <t>ツキベツ</t>
    </rPh>
    <rPh sb="8" eb="10">
      <t>ジンコウ</t>
    </rPh>
    <rPh sb="10" eb="12">
      <t>スイイ</t>
    </rPh>
    <phoneticPr fontId="3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</si>
  <si>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</si>
  <si>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平成31年度月別人口推移</t>
    <rPh sb="0" eb="2">
      <t>ヘイセイ</t>
    </rPh>
    <rPh sb="4" eb="6">
      <t>ネンド</t>
    </rPh>
    <rPh sb="6" eb="8">
      <t>ツキベツ</t>
    </rPh>
    <rPh sb="8" eb="10">
      <t>ジンコウ</t>
    </rPh>
    <rPh sb="10" eb="12">
      <t>スイイ</t>
    </rPh>
    <phoneticPr fontId="3"/>
  </si>
  <si>
    <t>外国人区別、国別人口統計表</t>
    <rPh sb="0" eb="1">
      <t>ガイコク</t>
    </rPh>
    <rPh sb="1" eb="2">
      <t>コク</t>
    </rPh>
    <rPh sb="2" eb="3">
      <t>ジン</t>
    </rPh>
    <rPh sb="3" eb="5">
      <t>クベツ</t>
    </rPh>
    <rPh sb="6" eb="7">
      <t>クニ</t>
    </rPh>
    <rPh sb="7" eb="8">
      <t>ベツ</t>
    </rPh>
    <rPh sb="8" eb="10">
      <t>ジンコウ</t>
    </rPh>
    <rPh sb="10" eb="11">
      <t>トウケイ</t>
    </rPh>
    <rPh sb="11" eb="12">
      <t>トウケイ</t>
    </rPh>
    <rPh sb="12" eb="13">
      <t>ヒョウ</t>
    </rPh>
    <phoneticPr fontId="3"/>
  </si>
  <si>
    <t>平成24年4月2日現在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</si>
  <si>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インド</t>
    <phoneticPr fontId="3"/>
  </si>
  <si>
    <t>インドネシア</t>
    <phoneticPr fontId="3"/>
  </si>
  <si>
    <t>パラグアイ</t>
    <phoneticPr fontId="3"/>
  </si>
  <si>
    <t>米国</t>
    <rPh sb="0" eb="2">
      <t>ベイコク</t>
    </rPh>
    <phoneticPr fontId="3"/>
  </si>
  <si>
    <t>平成24年度月別人口推移</t>
    <rPh sb="0" eb="2">
      <t>ヘイセイ</t>
    </rPh>
    <rPh sb="4" eb="6">
      <t>ネンド</t>
    </rPh>
    <rPh sb="6" eb="8">
      <t>ツキベツ</t>
    </rPh>
    <rPh sb="8" eb="10">
      <t>ジンコウ</t>
    </rPh>
    <rPh sb="10" eb="12">
      <t>スイイ</t>
    </rPh>
    <phoneticPr fontId="3"/>
  </si>
  <si>
    <t>平成25年4月1日現在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</si>
  <si>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平成25年度月別人口推移</t>
    <rPh sb="0" eb="2">
      <t>ヘイセイ</t>
    </rPh>
    <rPh sb="4" eb="6">
      <t>ネンド</t>
    </rPh>
    <rPh sb="6" eb="8">
      <t>ツキベツ</t>
    </rPh>
    <rPh sb="8" eb="10">
      <t>ジンコウ</t>
    </rPh>
    <rPh sb="10" eb="12">
      <t>スイイ</t>
    </rPh>
    <phoneticPr fontId="3"/>
  </si>
  <si>
    <t>平成26年4月1日現在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</si>
  <si>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平成26年度月別人口推移</t>
    <rPh sb="0" eb="2">
      <t>ヘイセイ</t>
    </rPh>
    <rPh sb="4" eb="6">
      <t>ネンド</t>
    </rPh>
    <rPh sb="6" eb="8">
      <t>ツキベツ</t>
    </rPh>
    <rPh sb="8" eb="10">
      <t>ジンコウ</t>
    </rPh>
    <rPh sb="10" eb="12">
      <t>スイイ</t>
    </rPh>
    <phoneticPr fontId="3"/>
  </si>
  <si>
    <t>平成27年4月1日現在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</si>
  <si>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スリランカ</t>
    <phoneticPr fontId="3"/>
  </si>
  <si>
    <t>ネパール</t>
    <phoneticPr fontId="3"/>
  </si>
  <si>
    <t>台湾</t>
    <rPh sb="0" eb="2">
      <t>タイワン</t>
    </rPh>
    <phoneticPr fontId="3"/>
  </si>
  <si>
    <t>平成27年度月別人口推移</t>
    <rPh sb="0" eb="2">
      <t>ヘイセイ</t>
    </rPh>
    <rPh sb="4" eb="6">
      <t>ネンド</t>
    </rPh>
    <rPh sb="6" eb="8">
      <t>ツキベツ</t>
    </rPh>
    <rPh sb="8" eb="10">
      <t>ジンコウ</t>
    </rPh>
    <rPh sb="10" eb="12">
      <t>スイイ</t>
    </rPh>
    <phoneticPr fontId="3"/>
  </si>
  <si>
    <t>平成28年4月1日現在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</si>
  <si>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平成28年度月別人口推移</t>
    <rPh sb="0" eb="2">
      <t>ヘイセイ</t>
    </rPh>
    <rPh sb="4" eb="6">
      <t>ネンド</t>
    </rPh>
    <rPh sb="6" eb="8">
      <t>ツキベツ</t>
    </rPh>
    <rPh sb="8" eb="10">
      <t>ジンコウ</t>
    </rPh>
    <rPh sb="10" eb="12">
      <t>スイイ</t>
    </rPh>
    <phoneticPr fontId="3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</si>
  <si>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</si>
  <si>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平成29年度月別人口推移</t>
    <rPh sb="0" eb="2">
      <t>ヘイセイ</t>
    </rPh>
    <rPh sb="4" eb="6">
      <t>ネンド</t>
    </rPh>
    <rPh sb="6" eb="8">
      <t>ツキベツ</t>
    </rPh>
    <rPh sb="8" eb="10">
      <t>ジンコウ</t>
    </rPh>
    <rPh sb="10" eb="12">
      <t>スイイ</t>
    </rPh>
    <phoneticPr fontId="3"/>
  </si>
  <si>
    <t>ラオス</t>
  </si>
  <si>
    <t>ネパール</t>
  </si>
  <si>
    <t>ペルー</t>
  </si>
  <si>
    <t>フィリピン</t>
  </si>
  <si>
    <t>タイ</t>
  </si>
  <si>
    <t>ベトナム</t>
  </si>
  <si>
    <t>アルゼンチン</t>
  </si>
  <si>
    <t>ボリビア</t>
  </si>
  <si>
    <t>ブラジル</t>
  </si>
  <si>
    <t>ミャンマー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</si>
</sst>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38" fontId="7" fillId="0" borderId="1" xfId="1" applyFont="1" applyBorder="1"/>
    <xf numFmtId="38" fontId="7" fillId="0" borderId="8" xfId="1" applyFont="1" applyBorder="1"/>
    <xf numFmtId="38" fontId="2" fillId="0" borderId="1" xfId="1" applyFont="1" applyBorder="1"/>
    <xf numFmtId="38" fontId="0" fillId="0" borderId="1" xfId="1" applyFont="1" applyBorder="1"/>
    <xf numFmtId="38" fontId="2" fillId="0" borderId="8" xfId="1" applyFont="1" applyBorder="1"/>
    <xf numFmtId="38" fontId="0" fillId="0" borderId="8" xfId="1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8" fontId="9" fillId="0" borderId="2" xfId="1" applyFont="1" applyBorder="1"/>
    <xf numFmtId="38" fontId="9" fillId="0" borderId="9" xfId="1" applyFont="1" applyBorder="1"/>
    <xf numFmtId="38" fontId="0" fillId="0" borderId="10" xfId="0" applyNumberForma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1" fillId="0" borderId="1" xfId="3" applyFont="1" applyBorder="1"/>
    <xf numFmtId="38" fontId="0" fillId="0" borderId="1" xfId="3" applyFont="1" applyBorder="1"/>
    <xf numFmtId="38" fontId="9" fillId="0" borderId="2" xfId="3" applyFont="1" applyBorder="1"/>
    <xf numFmtId="38" fontId="9" fillId="0" borderId="9" xfId="3" applyFont="1" applyBorder="1"/>
    <xf numFmtId="38" fontId="1" fillId="0" borderId="8" xfId="3" applyFont="1" applyBorder="1"/>
    <xf numFmtId="38" fontId="0" fillId="0" borderId="8" xfId="3" applyFont="1" applyBorder="1"/>
    <xf numFmtId="0" fontId="8" fillId="0" borderId="11" xfId="0" applyFont="1" applyBorder="1" applyAlignment="1">
      <alignment horizontal="center" vertical="center"/>
    </xf>
    <xf numFmtId="38" fontId="11" fillId="0" borderId="2" xfId="3" applyFont="1" applyBorder="1"/>
    <xf numFmtId="38" fontId="11" fillId="0" borderId="9" xfId="3" applyFont="1" applyBorder="1"/>
    <xf numFmtId="0" fontId="0" fillId="0" borderId="10" xfId="0" applyBorder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38" fontId="11" fillId="0" borderId="1" xfId="3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8" fontId="0" fillId="0" borderId="0" xfId="3" applyFont="1" applyBorder="1" applyAlignment="1">
      <alignment vertical="center"/>
    </xf>
    <xf numFmtId="38" fontId="11" fillId="0" borderId="5" xfId="3" applyFont="1" applyBorder="1" applyAlignment="1">
      <alignment vertical="center"/>
    </xf>
    <xf numFmtId="38" fontId="11" fillId="0" borderId="6" xfId="3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8" fontId="9" fillId="0" borderId="1" xfId="3" applyFont="1" applyBorder="1" applyAlignment="1">
      <alignment vertical="center"/>
    </xf>
    <xf numFmtId="38" fontId="9" fillId="0" borderId="5" xfId="3" applyFont="1" applyBorder="1" applyAlignment="1">
      <alignment vertical="center"/>
    </xf>
    <xf numFmtId="38" fontId="9" fillId="0" borderId="6" xfId="3" applyFont="1" applyBorder="1" applyAlignment="1">
      <alignment vertical="center"/>
    </xf>
    <xf numFmtId="0" fontId="10" fillId="0" borderId="0" xfId="0" applyFont="1"/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38" fontId="0" fillId="0" borderId="5" xfId="0" applyNumberForma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9" fillId="0" borderId="5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/>
    </xf>
  </cellXfs>
  <cellStyles count="4">
    <cellStyle name="桁区切り" xfId="1" builtinId="6"/>
    <cellStyle name="桁区切り 2" xfId="3" xr:uid="{673B4DF6-523F-4EA5-AE3E-1D668A6CC409}"/>
    <cellStyle name="標準" xfId="0" builtinId="0"/>
    <cellStyle name="標準 2" xfId="2" xr:uid="{1381B57A-FA99-46E7-808A-A13E964ED6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A6DF-1047-4707-A6F0-873599B9B224}">
  <dimension ref="A1:O38"/>
  <sheetViews>
    <sheetView zoomScaleNormal="100" workbookViewId="0">
      <selection activeCell="E45" sqref="E45"/>
    </sheetView>
  </sheetViews>
  <sheetFormatPr defaultRowHeight="13.5" x14ac:dyDescent="0.15"/>
  <cols>
    <col min="1" max="1" width="10.625" customWidth="1"/>
    <col min="2" max="10" width="5.375" customWidth="1"/>
    <col min="11" max="11" width="5.125" customWidth="1"/>
    <col min="12" max="15" width="5.375" customWidth="1"/>
    <col min="17" max="17" width="7.875" customWidth="1"/>
    <col min="257" max="257" width="10.625" customWidth="1"/>
    <col min="258" max="266" width="5.375" customWidth="1"/>
    <col min="267" max="267" width="5.125" customWidth="1"/>
    <col min="268" max="271" width="5.375" customWidth="1"/>
    <col min="273" max="273" width="7.875" customWidth="1"/>
    <col min="513" max="513" width="10.625" customWidth="1"/>
    <col min="514" max="522" width="5.375" customWidth="1"/>
    <col min="523" max="523" width="5.125" customWidth="1"/>
    <col min="524" max="527" width="5.375" customWidth="1"/>
    <col min="529" max="529" width="7.875" customWidth="1"/>
    <col min="769" max="769" width="10.625" customWidth="1"/>
    <col min="770" max="778" width="5.375" customWidth="1"/>
    <col min="779" max="779" width="5.125" customWidth="1"/>
    <col min="780" max="783" width="5.375" customWidth="1"/>
    <col min="785" max="785" width="7.875" customWidth="1"/>
    <col min="1025" max="1025" width="10.625" customWidth="1"/>
    <col min="1026" max="1034" width="5.375" customWidth="1"/>
    <col min="1035" max="1035" width="5.125" customWidth="1"/>
    <col min="1036" max="1039" width="5.375" customWidth="1"/>
    <col min="1041" max="1041" width="7.875" customWidth="1"/>
    <col min="1281" max="1281" width="10.625" customWidth="1"/>
    <col min="1282" max="1290" width="5.375" customWidth="1"/>
    <col min="1291" max="1291" width="5.125" customWidth="1"/>
    <col min="1292" max="1295" width="5.375" customWidth="1"/>
    <col min="1297" max="1297" width="7.875" customWidth="1"/>
    <col min="1537" max="1537" width="10.625" customWidth="1"/>
    <col min="1538" max="1546" width="5.375" customWidth="1"/>
    <col min="1547" max="1547" width="5.125" customWidth="1"/>
    <col min="1548" max="1551" width="5.375" customWidth="1"/>
    <col min="1553" max="1553" width="7.875" customWidth="1"/>
    <col min="1793" max="1793" width="10.625" customWidth="1"/>
    <col min="1794" max="1802" width="5.375" customWidth="1"/>
    <col min="1803" max="1803" width="5.125" customWidth="1"/>
    <col min="1804" max="1807" width="5.375" customWidth="1"/>
    <col min="1809" max="1809" width="7.875" customWidth="1"/>
    <col min="2049" max="2049" width="10.625" customWidth="1"/>
    <col min="2050" max="2058" width="5.375" customWidth="1"/>
    <col min="2059" max="2059" width="5.125" customWidth="1"/>
    <col min="2060" max="2063" width="5.375" customWidth="1"/>
    <col min="2065" max="2065" width="7.875" customWidth="1"/>
    <col min="2305" max="2305" width="10.625" customWidth="1"/>
    <col min="2306" max="2314" width="5.375" customWidth="1"/>
    <col min="2315" max="2315" width="5.125" customWidth="1"/>
    <col min="2316" max="2319" width="5.375" customWidth="1"/>
    <col min="2321" max="2321" width="7.875" customWidth="1"/>
    <col min="2561" max="2561" width="10.625" customWidth="1"/>
    <col min="2562" max="2570" width="5.375" customWidth="1"/>
    <col min="2571" max="2571" width="5.125" customWidth="1"/>
    <col min="2572" max="2575" width="5.375" customWidth="1"/>
    <col min="2577" max="2577" width="7.875" customWidth="1"/>
    <col min="2817" max="2817" width="10.625" customWidth="1"/>
    <col min="2818" max="2826" width="5.375" customWidth="1"/>
    <col min="2827" max="2827" width="5.125" customWidth="1"/>
    <col min="2828" max="2831" width="5.375" customWidth="1"/>
    <col min="2833" max="2833" width="7.875" customWidth="1"/>
    <col min="3073" max="3073" width="10.625" customWidth="1"/>
    <col min="3074" max="3082" width="5.375" customWidth="1"/>
    <col min="3083" max="3083" width="5.125" customWidth="1"/>
    <col min="3084" max="3087" width="5.375" customWidth="1"/>
    <col min="3089" max="3089" width="7.875" customWidth="1"/>
    <col min="3329" max="3329" width="10.625" customWidth="1"/>
    <col min="3330" max="3338" width="5.375" customWidth="1"/>
    <col min="3339" max="3339" width="5.125" customWidth="1"/>
    <col min="3340" max="3343" width="5.375" customWidth="1"/>
    <col min="3345" max="3345" width="7.875" customWidth="1"/>
    <col min="3585" max="3585" width="10.625" customWidth="1"/>
    <col min="3586" max="3594" width="5.375" customWidth="1"/>
    <col min="3595" max="3595" width="5.125" customWidth="1"/>
    <col min="3596" max="3599" width="5.375" customWidth="1"/>
    <col min="3601" max="3601" width="7.875" customWidth="1"/>
    <col min="3841" max="3841" width="10.625" customWidth="1"/>
    <col min="3842" max="3850" width="5.375" customWidth="1"/>
    <col min="3851" max="3851" width="5.125" customWidth="1"/>
    <col min="3852" max="3855" width="5.375" customWidth="1"/>
    <col min="3857" max="3857" width="7.875" customWidth="1"/>
    <col min="4097" max="4097" width="10.625" customWidth="1"/>
    <col min="4098" max="4106" width="5.375" customWidth="1"/>
    <col min="4107" max="4107" width="5.125" customWidth="1"/>
    <col min="4108" max="4111" width="5.375" customWidth="1"/>
    <col min="4113" max="4113" width="7.875" customWidth="1"/>
    <col min="4353" max="4353" width="10.625" customWidth="1"/>
    <col min="4354" max="4362" width="5.375" customWidth="1"/>
    <col min="4363" max="4363" width="5.125" customWidth="1"/>
    <col min="4364" max="4367" width="5.375" customWidth="1"/>
    <col min="4369" max="4369" width="7.875" customWidth="1"/>
    <col min="4609" max="4609" width="10.625" customWidth="1"/>
    <col min="4610" max="4618" width="5.375" customWidth="1"/>
    <col min="4619" max="4619" width="5.125" customWidth="1"/>
    <col min="4620" max="4623" width="5.375" customWidth="1"/>
    <col min="4625" max="4625" width="7.875" customWidth="1"/>
    <col min="4865" max="4865" width="10.625" customWidth="1"/>
    <col min="4866" max="4874" width="5.375" customWidth="1"/>
    <col min="4875" max="4875" width="5.125" customWidth="1"/>
    <col min="4876" max="4879" width="5.375" customWidth="1"/>
    <col min="4881" max="4881" width="7.875" customWidth="1"/>
    <col min="5121" max="5121" width="10.625" customWidth="1"/>
    <col min="5122" max="5130" width="5.375" customWidth="1"/>
    <col min="5131" max="5131" width="5.125" customWidth="1"/>
    <col min="5132" max="5135" width="5.375" customWidth="1"/>
    <col min="5137" max="5137" width="7.875" customWidth="1"/>
    <col min="5377" max="5377" width="10.625" customWidth="1"/>
    <col min="5378" max="5386" width="5.375" customWidth="1"/>
    <col min="5387" max="5387" width="5.125" customWidth="1"/>
    <col min="5388" max="5391" width="5.375" customWidth="1"/>
    <col min="5393" max="5393" width="7.875" customWidth="1"/>
    <col min="5633" max="5633" width="10.625" customWidth="1"/>
    <col min="5634" max="5642" width="5.375" customWidth="1"/>
    <col min="5643" max="5643" width="5.125" customWidth="1"/>
    <col min="5644" max="5647" width="5.375" customWidth="1"/>
    <col min="5649" max="5649" width="7.875" customWidth="1"/>
    <col min="5889" max="5889" width="10.625" customWidth="1"/>
    <col min="5890" max="5898" width="5.375" customWidth="1"/>
    <col min="5899" max="5899" width="5.125" customWidth="1"/>
    <col min="5900" max="5903" width="5.375" customWidth="1"/>
    <col min="5905" max="5905" width="7.875" customWidth="1"/>
    <col min="6145" max="6145" width="10.625" customWidth="1"/>
    <col min="6146" max="6154" width="5.375" customWidth="1"/>
    <col min="6155" max="6155" width="5.125" customWidth="1"/>
    <col min="6156" max="6159" width="5.375" customWidth="1"/>
    <col min="6161" max="6161" width="7.875" customWidth="1"/>
    <col min="6401" max="6401" width="10.625" customWidth="1"/>
    <col min="6402" max="6410" width="5.375" customWidth="1"/>
    <col min="6411" max="6411" width="5.125" customWidth="1"/>
    <col min="6412" max="6415" width="5.375" customWidth="1"/>
    <col min="6417" max="6417" width="7.875" customWidth="1"/>
    <col min="6657" max="6657" width="10.625" customWidth="1"/>
    <col min="6658" max="6666" width="5.375" customWidth="1"/>
    <col min="6667" max="6667" width="5.125" customWidth="1"/>
    <col min="6668" max="6671" width="5.375" customWidth="1"/>
    <col min="6673" max="6673" width="7.875" customWidth="1"/>
    <col min="6913" max="6913" width="10.625" customWidth="1"/>
    <col min="6914" max="6922" width="5.375" customWidth="1"/>
    <col min="6923" max="6923" width="5.125" customWidth="1"/>
    <col min="6924" max="6927" width="5.375" customWidth="1"/>
    <col min="6929" max="6929" width="7.875" customWidth="1"/>
    <col min="7169" max="7169" width="10.625" customWidth="1"/>
    <col min="7170" max="7178" width="5.375" customWidth="1"/>
    <col min="7179" max="7179" width="5.125" customWidth="1"/>
    <col min="7180" max="7183" width="5.375" customWidth="1"/>
    <col min="7185" max="7185" width="7.875" customWidth="1"/>
    <col min="7425" max="7425" width="10.625" customWidth="1"/>
    <col min="7426" max="7434" width="5.375" customWidth="1"/>
    <col min="7435" max="7435" width="5.125" customWidth="1"/>
    <col min="7436" max="7439" width="5.375" customWidth="1"/>
    <col min="7441" max="7441" width="7.875" customWidth="1"/>
    <col min="7681" max="7681" width="10.625" customWidth="1"/>
    <col min="7682" max="7690" width="5.375" customWidth="1"/>
    <col min="7691" max="7691" width="5.125" customWidth="1"/>
    <col min="7692" max="7695" width="5.375" customWidth="1"/>
    <col min="7697" max="7697" width="7.875" customWidth="1"/>
    <col min="7937" max="7937" width="10.625" customWidth="1"/>
    <col min="7938" max="7946" width="5.375" customWidth="1"/>
    <col min="7947" max="7947" width="5.125" customWidth="1"/>
    <col min="7948" max="7951" width="5.375" customWidth="1"/>
    <col min="7953" max="7953" width="7.875" customWidth="1"/>
    <col min="8193" max="8193" width="10.625" customWidth="1"/>
    <col min="8194" max="8202" width="5.375" customWidth="1"/>
    <col min="8203" max="8203" width="5.125" customWidth="1"/>
    <col min="8204" max="8207" width="5.375" customWidth="1"/>
    <col min="8209" max="8209" width="7.875" customWidth="1"/>
    <col min="8449" max="8449" width="10.625" customWidth="1"/>
    <col min="8450" max="8458" width="5.375" customWidth="1"/>
    <col min="8459" max="8459" width="5.125" customWidth="1"/>
    <col min="8460" max="8463" width="5.375" customWidth="1"/>
    <col min="8465" max="8465" width="7.875" customWidth="1"/>
    <col min="8705" max="8705" width="10.625" customWidth="1"/>
    <col min="8706" max="8714" width="5.375" customWidth="1"/>
    <col min="8715" max="8715" width="5.125" customWidth="1"/>
    <col min="8716" max="8719" width="5.375" customWidth="1"/>
    <col min="8721" max="8721" width="7.875" customWidth="1"/>
    <col min="8961" max="8961" width="10.625" customWidth="1"/>
    <col min="8962" max="8970" width="5.375" customWidth="1"/>
    <col min="8971" max="8971" width="5.125" customWidth="1"/>
    <col min="8972" max="8975" width="5.375" customWidth="1"/>
    <col min="8977" max="8977" width="7.875" customWidth="1"/>
    <col min="9217" max="9217" width="10.625" customWidth="1"/>
    <col min="9218" max="9226" width="5.375" customWidth="1"/>
    <col min="9227" max="9227" width="5.125" customWidth="1"/>
    <col min="9228" max="9231" width="5.375" customWidth="1"/>
    <col min="9233" max="9233" width="7.875" customWidth="1"/>
    <col min="9473" max="9473" width="10.625" customWidth="1"/>
    <col min="9474" max="9482" width="5.375" customWidth="1"/>
    <col min="9483" max="9483" width="5.125" customWidth="1"/>
    <col min="9484" max="9487" width="5.375" customWidth="1"/>
    <col min="9489" max="9489" width="7.875" customWidth="1"/>
    <col min="9729" max="9729" width="10.625" customWidth="1"/>
    <col min="9730" max="9738" width="5.375" customWidth="1"/>
    <col min="9739" max="9739" width="5.125" customWidth="1"/>
    <col min="9740" max="9743" width="5.375" customWidth="1"/>
    <col min="9745" max="9745" width="7.875" customWidth="1"/>
    <col min="9985" max="9985" width="10.625" customWidth="1"/>
    <col min="9986" max="9994" width="5.375" customWidth="1"/>
    <col min="9995" max="9995" width="5.125" customWidth="1"/>
    <col min="9996" max="9999" width="5.375" customWidth="1"/>
    <col min="10001" max="10001" width="7.875" customWidth="1"/>
    <col min="10241" max="10241" width="10.625" customWidth="1"/>
    <col min="10242" max="10250" width="5.375" customWidth="1"/>
    <col min="10251" max="10251" width="5.125" customWidth="1"/>
    <col min="10252" max="10255" width="5.375" customWidth="1"/>
    <col min="10257" max="10257" width="7.875" customWidth="1"/>
    <col min="10497" max="10497" width="10.625" customWidth="1"/>
    <col min="10498" max="10506" width="5.375" customWidth="1"/>
    <col min="10507" max="10507" width="5.125" customWidth="1"/>
    <col min="10508" max="10511" width="5.375" customWidth="1"/>
    <col min="10513" max="10513" width="7.875" customWidth="1"/>
    <col min="10753" max="10753" width="10.625" customWidth="1"/>
    <col min="10754" max="10762" width="5.375" customWidth="1"/>
    <col min="10763" max="10763" width="5.125" customWidth="1"/>
    <col min="10764" max="10767" width="5.375" customWidth="1"/>
    <col min="10769" max="10769" width="7.875" customWidth="1"/>
    <col min="11009" max="11009" width="10.625" customWidth="1"/>
    <col min="11010" max="11018" width="5.375" customWidth="1"/>
    <col min="11019" max="11019" width="5.125" customWidth="1"/>
    <col min="11020" max="11023" width="5.375" customWidth="1"/>
    <col min="11025" max="11025" width="7.875" customWidth="1"/>
    <col min="11265" max="11265" width="10.625" customWidth="1"/>
    <col min="11266" max="11274" width="5.375" customWidth="1"/>
    <col min="11275" max="11275" width="5.125" customWidth="1"/>
    <col min="11276" max="11279" width="5.375" customWidth="1"/>
    <col min="11281" max="11281" width="7.875" customWidth="1"/>
    <col min="11521" max="11521" width="10.625" customWidth="1"/>
    <col min="11522" max="11530" width="5.375" customWidth="1"/>
    <col min="11531" max="11531" width="5.125" customWidth="1"/>
    <col min="11532" max="11535" width="5.375" customWidth="1"/>
    <col min="11537" max="11537" width="7.875" customWidth="1"/>
    <col min="11777" max="11777" width="10.625" customWidth="1"/>
    <col min="11778" max="11786" width="5.375" customWidth="1"/>
    <col min="11787" max="11787" width="5.125" customWidth="1"/>
    <col min="11788" max="11791" width="5.375" customWidth="1"/>
    <col min="11793" max="11793" width="7.875" customWidth="1"/>
    <col min="12033" max="12033" width="10.625" customWidth="1"/>
    <col min="12034" max="12042" width="5.375" customWidth="1"/>
    <col min="12043" max="12043" width="5.125" customWidth="1"/>
    <col min="12044" max="12047" width="5.375" customWidth="1"/>
    <col min="12049" max="12049" width="7.875" customWidth="1"/>
    <col min="12289" max="12289" width="10.625" customWidth="1"/>
    <col min="12290" max="12298" width="5.375" customWidth="1"/>
    <col min="12299" max="12299" width="5.125" customWidth="1"/>
    <col min="12300" max="12303" width="5.375" customWidth="1"/>
    <col min="12305" max="12305" width="7.875" customWidth="1"/>
    <col min="12545" max="12545" width="10.625" customWidth="1"/>
    <col min="12546" max="12554" width="5.375" customWidth="1"/>
    <col min="12555" max="12555" width="5.125" customWidth="1"/>
    <col min="12556" max="12559" width="5.375" customWidth="1"/>
    <col min="12561" max="12561" width="7.875" customWidth="1"/>
    <col min="12801" max="12801" width="10.625" customWidth="1"/>
    <col min="12802" max="12810" width="5.375" customWidth="1"/>
    <col min="12811" max="12811" width="5.125" customWidth="1"/>
    <col min="12812" max="12815" width="5.375" customWidth="1"/>
    <col min="12817" max="12817" width="7.875" customWidth="1"/>
    <col min="13057" max="13057" width="10.625" customWidth="1"/>
    <col min="13058" max="13066" width="5.375" customWidth="1"/>
    <col min="13067" max="13067" width="5.125" customWidth="1"/>
    <col min="13068" max="13071" width="5.375" customWidth="1"/>
    <col min="13073" max="13073" width="7.875" customWidth="1"/>
    <col min="13313" max="13313" width="10.625" customWidth="1"/>
    <col min="13314" max="13322" width="5.375" customWidth="1"/>
    <col min="13323" max="13323" width="5.125" customWidth="1"/>
    <col min="13324" max="13327" width="5.375" customWidth="1"/>
    <col min="13329" max="13329" width="7.875" customWidth="1"/>
    <col min="13569" max="13569" width="10.625" customWidth="1"/>
    <col min="13570" max="13578" width="5.375" customWidth="1"/>
    <col min="13579" max="13579" width="5.125" customWidth="1"/>
    <col min="13580" max="13583" width="5.375" customWidth="1"/>
    <col min="13585" max="13585" width="7.875" customWidth="1"/>
    <col min="13825" max="13825" width="10.625" customWidth="1"/>
    <col min="13826" max="13834" width="5.375" customWidth="1"/>
    <col min="13835" max="13835" width="5.125" customWidth="1"/>
    <col min="13836" max="13839" width="5.375" customWidth="1"/>
    <col min="13841" max="13841" width="7.875" customWidth="1"/>
    <col min="14081" max="14081" width="10.625" customWidth="1"/>
    <col min="14082" max="14090" width="5.375" customWidth="1"/>
    <col min="14091" max="14091" width="5.125" customWidth="1"/>
    <col min="14092" max="14095" width="5.375" customWidth="1"/>
    <col min="14097" max="14097" width="7.875" customWidth="1"/>
    <col min="14337" max="14337" width="10.625" customWidth="1"/>
    <col min="14338" max="14346" width="5.375" customWidth="1"/>
    <col min="14347" max="14347" width="5.125" customWidth="1"/>
    <col min="14348" max="14351" width="5.375" customWidth="1"/>
    <col min="14353" max="14353" width="7.875" customWidth="1"/>
    <col min="14593" max="14593" width="10.625" customWidth="1"/>
    <col min="14594" max="14602" width="5.375" customWidth="1"/>
    <col min="14603" max="14603" width="5.125" customWidth="1"/>
    <col min="14604" max="14607" width="5.375" customWidth="1"/>
    <col min="14609" max="14609" width="7.875" customWidth="1"/>
    <col min="14849" max="14849" width="10.625" customWidth="1"/>
    <col min="14850" max="14858" width="5.375" customWidth="1"/>
    <col min="14859" max="14859" width="5.125" customWidth="1"/>
    <col min="14860" max="14863" width="5.375" customWidth="1"/>
    <col min="14865" max="14865" width="7.875" customWidth="1"/>
    <col min="15105" max="15105" width="10.625" customWidth="1"/>
    <col min="15106" max="15114" width="5.375" customWidth="1"/>
    <col min="15115" max="15115" width="5.125" customWidth="1"/>
    <col min="15116" max="15119" width="5.375" customWidth="1"/>
    <col min="15121" max="15121" width="7.875" customWidth="1"/>
    <col min="15361" max="15361" width="10.625" customWidth="1"/>
    <col min="15362" max="15370" width="5.375" customWidth="1"/>
    <col min="15371" max="15371" width="5.125" customWidth="1"/>
    <col min="15372" max="15375" width="5.375" customWidth="1"/>
    <col min="15377" max="15377" width="7.875" customWidth="1"/>
    <col min="15617" max="15617" width="10.625" customWidth="1"/>
    <col min="15618" max="15626" width="5.375" customWidth="1"/>
    <col min="15627" max="15627" width="5.125" customWidth="1"/>
    <col min="15628" max="15631" width="5.375" customWidth="1"/>
    <col min="15633" max="15633" width="7.875" customWidth="1"/>
    <col min="15873" max="15873" width="10.625" customWidth="1"/>
    <col min="15874" max="15882" width="5.375" customWidth="1"/>
    <col min="15883" max="15883" width="5.125" customWidth="1"/>
    <col min="15884" max="15887" width="5.375" customWidth="1"/>
    <col min="15889" max="15889" width="7.875" customWidth="1"/>
    <col min="16129" max="16129" width="10.625" customWidth="1"/>
    <col min="16130" max="16138" width="5.375" customWidth="1"/>
    <col min="16139" max="16139" width="5.125" customWidth="1"/>
    <col min="16140" max="16143" width="5.375" customWidth="1"/>
    <col min="16145" max="16145" width="7.875" customWidth="1"/>
  </cols>
  <sheetData>
    <row r="1" spans="1:15" ht="24" customHeight="1" x14ac:dyDescent="0.2">
      <c r="B1" s="49" t="s">
        <v>58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21" customHeight="1" x14ac:dyDescent="0.15">
      <c r="E2" s="1"/>
      <c r="H2" s="2"/>
      <c r="K2" s="50" t="s">
        <v>59</v>
      </c>
      <c r="L2" s="50"/>
      <c r="M2" s="50"/>
      <c r="N2" s="50"/>
      <c r="O2" s="50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19</v>
      </c>
      <c r="C6" s="43"/>
      <c r="D6" s="42">
        <v>14</v>
      </c>
      <c r="E6" s="43"/>
      <c r="F6" s="44">
        <f>B6+D6</f>
        <v>33</v>
      </c>
      <c r="G6" s="45"/>
      <c r="H6" s="42">
        <v>20</v>
      </c>
      <c r="I6" s="43"/>
      <c r="K6" s="46" t="s">
        <v>47</v>
      </c>
      <c r="L6" s="46"/>
      <c r="M6" s="46"/>
      <c r="N6" s="47">
        <v>17</v>
      </c>
      <c r="O6" s="48"/>
    </row>
    <row r="7" spans="1:15" ht="21" customHeight="1" x14ac:dyDescent="0.15">
      <c r="A7" s="7" t="s">
        <v>10</v>
      </c>
      <c r="B7" s="42">
        <v>36</v>
      </c>
      <c r="C7" s="43"/>
      <c r="D7" s="42">
        <v>30</v>
      </c>
      <c r="E7" s="43"/>
      <c r="F7" s="44">
        <f t="shared" ref="F7:F21" si="0">B7+D7</f>
        <v>66</v>
      </c>
      <c r="G7" s="45"/>
      <c r="H7" s="42">
        <v>32</v>
      </c>
      <c r="I7" s="43"/>
      <c r="K7" s="46" t="s">
        <v>42</v>
      </c>
      <c r="L7" s="46"/>
      <c r="M7" s="46"/>
      <c r="N7" s="47">
        <v>26</v>
      </c>
      <c r="O7" s="48"/>
    </row>
    <row r="8" spans="1:15" ht="21" customHeight="1" x14ac:dyDescent="0.15">
      <c r="A8" s="7" t="s">
        <v>11</v>
      </c>
      <c r="B8" s="42">
        <v>42</v>
      </c>
      <c r="C8" s="43"/>
      <c r="D8" s="42">
        <v>50</v>
      </c>
      <c r="E8" s="43"/>
      <c r="F8" s="44">
        <f t="shared" si="0"/>
        <v>92</v>
      </c>
      <c r="G8" s="45"/>
      <c r="H8" s="42">
        <v>34</v>
      </c>
      <c r="I8" s="43"/>
      <c r="K8" s="46" t="s">
        <v>43</v>
      </c>
      <c r="L8" s="46"/>
      <c r="M8" s="46"/>
      <c r="N8" s="47">
        <v>205</v>
      </c>
      <c r="O8" s="48"/>
    </row>
    <row r="9" spans="1:15" ht="21" customHeight="1" x14ac:dyDescent="0.15">
      <c r="A9" s="7" t="s">
        <v>12</v>
      </c>
      <c r="B9" s="42">
        <v>44</v>
      </c>
      <c r="C9" s="43"/>
      <c r="D9" s="42">
        <v>37</v>
      </c>
      <c r="E9" s="43"/>
      <c r="F9" s="44">
        <f t="shared" si="0"/>
        <v>81</v>
      </c>
      <c r="G9" s="45"/>
      <c r="H9" s="42">
        <v>34</v>
      </c>
      <c r="I9" s="43"/>
      <c r="K9" s="46" t="s">
        <v>14</v>
      </c>
      <c r="L9" s="46"/>
      <c r="M9" s="46"/>
      <c r="N9" s="47">
        <v>76</v>
      </c>
      <c r="O9" s="48"/>
    </row>
    <row r="10" spans="1:15" ht="21" customHeight="1" x14ac:dyDescent="0.15">
      <c r="A10" s="7" t="s">
        <v>13</v>
      </c>
      <c r="B10" s="42">
        <v>193</v>
      </c>
      <c r="C10" s="43"/>
      <c r="D10" s="42">
        <v>223</v>
      </c>
      <c r="E10" s="43"/>
      <c r="F10" s="44">
        <f t="shared" si="0"/>
        <v>416</v>
      </c>
      <c r="G10" s="45"/>
      <c r="H10" s="42">
        <v>171</v>
      </c>
      <c r="I10" s="43"/>
      <c r="K10" s="62" t="s">
        <v>60</v>
      </c>
      <c r="L10" s="63"/>
      <c r="M10" s="64"/>
      <c r="N10" s="65">
        <v>5</v>
      </c>
      <c r="O10" s="66"/>
    </row>
    <row r="11" spans="1:15" ht="21" customHeight="1" x14ac:dyDescent="0.15">
      <c r="A11" s="7" t="s">
        <v>15</v>
      </c>
      <c r="B11" s="42">
        <v>48</v>
      </c>
      <c r="C11" s="43"/>
      <c r="D11" s="42">
        <v>67</v>
      </c>
      <c r="E11" s="43"/>
      <c r="F11" s="44">
        <f t="shared" si="0"/>
        <v>115</v>
      </c>
      <c r="G11" s="45"/>
      <c r="H11" s="42">
        <v>38</v>
      </c>
      <c r="I11" s="43"/>
      <c r="K11" s="62" t="s">
        <v>61</v>
      </c>
      <c r="L11" s="63"/>
      <c r="M11" s="64"/>
      <c r="N11" s="65">
        <v>3</v>
      </c>
      <c r="O11" s="66"/>
    </row>
    <row r="12" spans="1:15" ht="21" customHeight="1" x14ac:dyDescent="0.15">
      <c r="A12" s="7" t="s">
        <v>16</v>
      </c>
      <c r="B12" s="42">
        <v>6</v>
      </c>
      <c r="C12" s="43"/>
      <c r="D12" s="42">
        <v>7</v>
      </c>
      <c r="E12" s="43"/>
      <c r="F12" s="44">
        <f t="shared" si="0"/>
        <v>13</v>
      </c>
      <c r="G12" s="45"/>
      <c r="H12" s="42">
        <v>7</v>
      </c>
      <c r="I12" s="43"/>
      <c r="K12" s="62" t="s">
        <v>50</v>
      </c>
      <c r="L12" s="63"/>
      <c r="M12" s="64"/>
      <c r="N12" s="65">
        <v>56</v>
      </c>
      <c r="O12" s="66"/>
    </row>
    <row r="13" spans="1:15" ht="21" customHeight="1" x14ac:dyDescent="0.15">
      <c r="A13" s="7" t="s">
        <v>17</v>
      </c>
      <c r="B13" s="42">
        <v>6</v>
      </c>
      <c r="C13" s="43"/>
      <c r="D13" s="42">
        <v>13</v>
      </c>
      <c r="E13" s="43"/>
      <c r="F13" s="44">
        <f t="shared" si="0"/>
        <v>19</v>
      </c>
      <c r="G13" s="45"/>
      <c r="H13" s="42">
        <v>6</v>
      </c>
      <c r="I13" s="43"/>
      <c r="K13" s="62" t="s">
        <v>44</v>
      </c>
      <c r="L13" s="63"/>
      <c r="M13" s="64"/>
      <c r="N13" s="65">
        <v>13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1</v>
      </c>
      <c r="E14" s="43"/>
      <c r="F14" s="44">
        <f t="shared" si="0"/>
        <v>1</v>
      </c>
      <c r="G14" s="45"/>
      <c r="H14" s="42">
        <v>1</v>
      </c>
      <c r="I14" s="43"/>
      <c r="K14" s="62" t="s">
        <v>62</v>
      </c>
      <c r="L14" s="63"/>
      <c r="M14" s="64"/>
      <c r="N14" s="65">
        <v>11</v>
      </c>
      <c r="O14" s="66"/>
    </row>
    <row r="15" spans="1:15" ht="21" customHeight="1" x14ac:dyDescent="0.15">
      <c r="A15" s="7" t="s">
        <v>19</v>
      </c>
      <c r="B15" s="42">
        <v>4</v>
      </c>
      <c r="C15" s="43"/>
      <c r="D15" s="42">
        <v>6</v>
      </c>
      <c r="E15" s="43"/>
      <c r="F15" s="44">
        <f t="shared" si="0"/>
        <v>10</v>
      </c>
      <c r="G15" s="45"/>
      <c r="H15" s="42">
        <v>4</v>
      </c>
      <c r="I15" s="43"/>
      <c r="K15" s="62" t="s">
        <v>24</v>
      </c>
      <c r="L15" s="63"/>
      <c r="M15" s="64"/>
      <c r="N15" s="65">
        <v>64</v>
      </c>
      <c r="O15" s="66"/>
    </row>
    <row r="16" spans="1:15" ht="21" customHeight="1" x14ac:dyDescent="0.15">
      <c r="A16" s="8" t="s">
        <v>20</v>
      </c>
      <c r="B16" s="42">
        <v>4</v>
      </c>
      <c r="C16" s="43"/>
      <c r="D16" s="42">
        <v>7</v>
      </c>
      <c r="E16" s="43"/>
      <c r="F16" s="44">
        <f t="shared" si="0"/>
        <v>11</v>
      </c>
      <c r="G16" s="45"/>
      <c r="H16" s="42">
        <v>4</v>
      </c>
      <c r="I16" s="43"/>
      <c r="K16" s="62" t="s">
        <v>45</v>
      </c>
      <c r="L16" s="63"/>
      <c r="M16" s="64"/>
      <c r="N16" s="65">
        <v>430</v>
      </c>
      <c r="O16" s="66"/>
    </row>
    <row r="17" spans="1:15" ht="21" customHeight="1" x14ac:dyDescent="0.15">
      <c r="A17" s="8" t="s">
        <v>21</v>
      </c>
      <c r="B17" s="42">
        <v>9</v>
      </c>
      <c r="C17" s="43"/>
      <c r="D17" s="42">
        <v>6</v>
      </c>
      <c r="E17" s="43"/>
      <c r="F17" s="44">
        <f t="shared" si="0"/>
        <v>15</v>
      </c>
      <c r="G17" s="45"/>
      <c r="H17" s="42">
        <v>7</v>
      </c>
      <c r="I17" s="43"/>
      <c r="K17" s="62" t="s">
        <v>48</v>
      </c>
      <c r="L17" s="63"/>
      <c r="M17" s="64"/>
      <c r="N17" s="65">
        <v>34</v>
      </c>
      <c r="O17" s="66"/>
    </row>
    <row r="18" spans="1:15" ht="21" customHeight="1" x14ac:dyDescent="0.15">
      <c r="A18" s="8" t="s">
        <v>22</v>
      </c>
      <c r="B18" s="42">
        <v>17</v>
      </c>
      <c r="C18" s="43"/>
      <c r="D18" s="42">
        <v>25</v>
      </c>
      <c r="E18" s="43"/>
      <c r="F18" s="44">
        <f t="shared" si="0"/>
        <v>42</v>
      </c>
      <c r="G18" s="45"/>
      <c r="H18" s="42">
        <v>17</v>
      </c>
      <c r="I18" s="43"/>
      <c r="K18" s="62" t="s">
        <v>63</v>
      </c>
      <c r="L18" s="63"/>
      <c r="M18" s="64"/>
      <c r="N18" s="65">
        <v>5</v>
      </c>
      <c r="O18" s="66"/>
    </row>
    <row r="19" spans="1:15" ht="21" customHeight="1" x14ac:dyDescent="0.15">
      <c r="A19" s="8" t="s">
        <v>23</v>
      </c>
      <c r="B19" s="42">
        <v>9</v>
      </c>
      <c r="C19" s="43"/>
      <c r="D19" s="42">
        <v>14</v>
      </c>
      <c r="E19" s="43"/>
      <c r="F19" s="44">
        <f t="shared" si="0"/>
        <v>23</v>
      </c>
      <c r="G19" s="45"/>
      <c r="H19" s="42">
        <v>7</v>
      </c>
      <c r="I19" s="43"/>
      <c r="K19" s="62" t="s">
        <v>46</v>
      </c>
      <c r="L19" s="63"/>
      <c r="M19" s="64"/>
      <c r="N19" s="47">
        <v>16</v>
      </c>
      <c r="O19" s="48"/>
    </row>
    <row r="20" spans="1:15" ht="21" customHeight="1" x14ac:dyDescent="0.15">
      <c r="A20" s="8" t="s">
        <v>25</v>
      </c>
      <c r="B20" s="42">
        <v>9</v>
      </c>
      <c r="C20" s="43"/>
      <c r="D20" s="42">
        <v>14</v>
      </c>
      <c r="E20" s="43"/>
      <c r="F20" s="44">
        <f t="shared" si="0"/>
        <v>23</v>
      </c>
      <c r="G20" s="45"/>
      <c r="H20" s="42">
        <v>9</v>
      </c>
      <c r="I20" s="43"/>
      <c r="K20" s="42" t="s">
        <v>49</v>
      </c>
      <c r="L20" s="67"/>
      <c r="M20" s="48"/>
      <c r="N20" s="47">
        <v>19</v>
      </c>
      <c r="O20" s="48"/>
    </row>
    <row r="21" spans="1:15" ht="21" customHeight="1" x14ac:dyDescent="0.15">
      <c r="A21" s="8" t="s">
        <v>26</v>
      </c>
      <c r="B21" s="42">
        <v>8</v>
      </c>
      <c r="C21" s="43"/>
      <c r="D21" s="42">
        <v>12</v>
      </c>
      <c r="E21" s="43"/>
      <c r="F21" s="44">
        <f t="shared" si="0"/>
        <v>20</v>
      </c>
      <c r="G21" s="45"/>
      <c r="H21" s="42">
        <v>7</v>
      </c>
      <c r="I21" s="43"/>
      <c r="K21" s="46" t="s">
        <v>40</v>
      </c>
      <c r="L21" s="70"/>
      <c r="M21" s="70"/>
      <c r="N21" s="71">
        <f>SUM(N6:O20)</f>
        <v>980</v>
      </c>
      <c r="O21" s="71"/>
    </row>
    <row r="22" spans="1:15" ht="21" customHeight="1" x14ac:dyDescent="0.15">
      <c r="A22" s="8" t="s">
        <v>0</v>
      </c>
      <c r="B22" s="42"/>
      <c r="C22" s="43"/>
      <c r="D22" s="42"/>
      <c r="E22" s="43"/>
      <c r="F22" s="44"/>
      <c r="G22" s="45"/>
      <c r="H22" s="42"/>
      <c r="I22" s="43"/>
      <c r="K22" s="68"/>
      <c r="L22" s="68"/>
      <c r="M22" s="68"/>
      <c r="N22" s="69"/>
      <c r="O22" s="69"/>
    </row>
    <row r="23" spans="1:15" ht="21" customHeight="1" x14ac:dyDescent="0.15">
      <c r="A23" s="8" t="s">
        <v>0</v>
      </c>
      <c r="B23" s="42"/>
      <c r="C23" s="43"/>
      <c r="D23" s="42"/>
      <c r="E23" s="43"/>
      <c r="F23" s="44"/>
      <c r="G23" s="45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44"/>
      <c r="G24" s="45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44"/>
      <c r="G25" s="45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44"/>
      <c r="G26" s="45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44"/>
      <c r="G27" s="45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44"/>
      <c r="G28" s="45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44"/>
      <c r="G29" s="45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78">
        <f>SUM(B6:C29)</f>
        <v>454</v>
      </c>
      <c r="C30" s="79"/>
      <c r="D30" s="78">
        <f>SUM(D6:E29)</f>
        <v>526</v>
      </c>
      <c r="E30" s="79"/>
      <c r="F30" s="78">
        <f>SUM(F6:G29)</f>
        <v>980</v>
      </c>
      <c r="G30" s="79"/>
      <c r="H30" s="78">
        <f>SUM(H6:I29)</f>
        <v>398</v>
      </c>
      <c r="I30" s="79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C33" s="38" t="s">
        <v>64</v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v>454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v>526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9">
        <f>SUM(B35:B36)</f>
        <v>980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</row>
    <row r="38" spans="1:13" ht="21" customHeight="1" thickTop="1" x14ac:dyDescent="0.15">
      <c r="A38" s="17" t="s">
        <v>41</v>
      </c>
      <c r="B38" s="36">
        <v>398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41"/>
    </row>
  </sheetData>
  <mergeCells count="160">
    <mergeCell ref="K32:M32"/>
    <mergeCell ref="N32:O32"/>
    <mergeCell ref="B30:C30"/>
    <mergeCell ref="D30:E30"/>
    <mergeCell ref="F30:G30"/>
    <mergeCell ref="H30:I30"/>
    <mergeCell ref="K30:M30"/>
    <mergeCell ref="N30:O30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B23:C23"/>
    <mergeCell ref="D23:E23"/>
    <mergeCell ref="F23:G23"/>
    <mergeCell ref="H23:I23"/>
    <mergeCell ref="K23:M23"/>
    <mergeCell ref="N23:O23"/>
    <mergeCell ref="B22:C22"/>
    <mergeCell ref="D22:E22"/>
    <mergeCell ref="F22:G22"/>
    <mergeCell ref="H22:I22"/>
    <mergeCell ref="K22:M22"/>
    <mergeCell ref="N22:O22"/>
    <mergeCell ref="B21:C21"/>
    <mergeCell ref="D21:E21"/>
    <mergeCell ref="F21:G21"/>
    <mergeCell ref="H21:I21"/>
    <mergeCell ref="K21:M21"/>
    <mergeCell ref="N21:O21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6:C6"/>
    <mergeCell ref="D6:E6"/>
    <mergeCell ref="F6:G6"/>
    <mergeCell ref="H6:I6"/>
    <mergeCell ref="K6:M6"/>
    <mergeCell ref="N6:O6"/>
    <mergeCell ref="B1:L1"/>
    <mergeCell ref="K2:O2"/>
    <mergeCell ref="B4:C5"/>
    <mergeCell ref="D4:E5"/>
    <mergeCell ref="F4:G5"/>
    <mergeCell ref="H4:I5"/>
    <mergeCell ref="K4:M5"/>
    <mergeCell ref="N4:O5"/>
  </mergeCells>
  <phoneticPr fontId="3"/>
  <pageMargins left="0.78700000000000003" right="0.78700000000000003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8"/>
  <sheetViews>
    <sheetView zoomScaleNormal="100" workbookViewId="0">
      <selection activeCell="K20" sqref="K20:M21"/>
    </sheetView>
  </sheetViews>
  <sheetFormatPr defaultRowHeight="13.5" x14ac:dyDescent="0.15"/>
  <cols>
    <col min="1" max="1" width="10.5" customWidth="1"/>
    <col min="2" max="10" width="5.5" customWidth="1"/>
    <col min="11" max="11" width="5.125" customWidth="1"/>
    <col min="12" max="15" width="5.5" customWidth="1"/>
    <col min="17" max="17" width="7.875" customWidth="1"/>
  </cols>
  <sheetData>
    <row r="1" spans="1:15" ht="24" customHeight="1" x14ac:dyDescent="0.2">
      <c r="A1" s="31" t="s">
        <v>53</v>
      </c>
      <c r="B1" s="29">
        <v>3</v>
      </c>
      <c r="C1" s="30" t="s">
        <v>52</v>
      </c>
      <c r="E1" s="30" t="s">
        <v>51</v>
      </c>
      <c r="F1" s="30"/>
      <c r="G1" s="30"/>
      <c r="H1" s="30"/>
      <c r="I1" s="30"/>
      <c r="J1" s="30"/>
      <c r="K1" s="30"/>
      <c r="L1" s="30"/>
    </row>
    <row r="2" spans="1:15" ht="21" customHeight="1" x14ac:dyDescent="0.15">
      <c r="E2" s="1"/>
      <c r="H2" s="2"/>
      <c r="K2" s="50" t="str">
        <f>"令和"&amp;B1&amp;"年4月1日現在"</f>
        <v>令和3年4月1日現在</v>
      </c>
      <c r="L2" s="50"/>
      <c r="M2" s="50"/>
      <c r="N2" s="50"/>
      <c r="O2" s="50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95">
        <v>17</v>
      </c>
      <c r="C6" s="96"/>
      <c r="D6" s="95">
        <v>14</v>
      </c>
      <c r="E6" s="96"/>
      <c r="F6" s="80">
        <f>SUM(B6:E6)</f>
        <v>31</v>
      </c>
      <c r="G6" s="81"/>
      <c r="H6" s="95">
        <v>15</v>
      </c>
      <c r="I6" s="96"/>
      <c r="K6" s="46" t="s">
        <v>47</v>
      </c>
      <c r="L6" s="46"/>
      <c r="M6" s="46"/>
      <c r="N6" s="47">
        <v>8</v>
      </c>
      <c r="O6" s="48"/>
    </row>
    <row r="7" spans="1:15" ht="21" customHeight="1" x14ac:dyDescent="0.15">
      <c r="A7" s="7" t="s">
        <v>10</v>
      </c>
      <c r="B7" s="95">
        <v>11</v>
      </c>
      <c r="C7" s="96"/>
      <c r="D7" s="95">
        <v>7</v>
      </c>
      <c r="E7" s="96"/>
      <c r="F7" s="80">
        <f t="shared" ref="F7:F21" si="0">SUM(B7:E7)</f>
        <v>18</v>
      </c>
      <c r="G7" s="81"/>
      <c r="H7" s="95">
        <v>7</v>
      </c>
      <c r="I7" s="96"/>
      <c r="K7" s="46" t="s">
        <v>42</v>
      </c>
      <c r="L7" s="46"/>
      <c r="M7" s="46"/>
      <c r="N7" s="47">
        <v>23</v>
      </c>
      <c r="O7" s="48"/>
    </row>
    <row r="8" spans="1:15" ht="21" customHeight="1" x14ac:dyDescent="0.15">
      <c r="A8" s="7" t="s">
        <v>11</v>
      </c>
      <c r="B8" s="95">
        <v>67</v>
      </c>
      <c r="C8" s="96"/>
      <c r="D8" s="95">
        <v>59</v>
      </c>
      <c r="E8" s="96"/>
      <c r="F8" s="80">
        <f t="shared" si="0"/>
        <v>126</v>
      </c>
      <c r="G8" s="81"/>
      <c r="H8" s="95">
        <v>60</v>
      </c>
      <c r="I8" s="96"/>
      <c r="K8" s="46" t="s">
        <v>43</v>
      </c>
      <c r="L8" s="46"/>
      <c r="M8" s="46"/>
      <c r="N8" s="47">
        <v>138</v>
      </c>
      <c r="O8" s="48"/>
    </row>
    <row r="9" spans="1:15" ht="21" customHeight="1" x14ac:dyDescent="0.15">
      <c r="A9" s="7" t="s">
        <v>12</v>
      </c>
      <c r="B9" s="95">
        <v>46</v>
      </c>
      <c r="C9" s="96"/>
      <c r="D9" s="95">
        <v>30</v>
      </c>
      <c r="E9" s="96"/>
      <c r="F9" s="80">
        <f t="shared" si="0"/>
        <v>76</v>
      </c>
      <c r="G9" s="81"/>
      <c r="H9" s="95">
        <v>35</v>
      </c>
      <c r="I9" s="96"/>
      <c r="K9" s="46" t="s">
        <v>14</v>
      </c>
      <c r="L9" s="46"/>
      <c r="M9" s="46"/>
      <c r="N9" s="65">
        <v>62</v>
      </c>
      <c r="O9" s="66"/>
    </row>
    <row r="10" spans="1:15" ht="21" customHeight="1" x14ac:dyDescent="0.15">
      <c r="A10" s="7" t="s">
        <v>13</v>
      </c>
      <c r="B10" s="95">
        <v>259</v>
      </c>
      <c r="C10" s="96"/>
      <c r="D10" s="95">
        <v>259</v>
      </c>
      <c r="E10" s="96"/>
      <c r="F10" s="80">
        <f t="shared" si="0"/>
        <v>518</v>
      </c>
      <c r="G10" s="81"/>
      <c r="H10" s="95">
        <v>268</v>
      </c>
      <c r="I10" s="96"/>
      <c r="K10" s="42" t="s">
        <v>50</v>
      </c>
      <c r="L10" s="93"/>
      <c r="M10" s="43"/>
      <c r="N10" s="65">
        <v>30</v>
      </c>
      <c r="O10" s="66"/>
    </row>
    <row r="11" spans="1:15" ht="21" customHeight="1" x14ac:dyDescent="0.15">
      <c r="A11" s="7" t="s">
        <v>15</v>
      </c>
      <c r="B11" s="95">
        <v>101</v>
      </c>
      <c r="C11" s="96"/>
      <c r="D11" s="95">
        <v>124</v>
      </c>
      <c r="E11" s="96"/>
      <c r="F11" s="80">
        <f t="shared" si="0"/>
        <v>225</v>
      </c>
      <c r="G11" s="81"/>
      <c r="H11" s="95">
        <v>101</v>
      </c>
      <c r="I11" s="96"/>
      <c r="K11" s="89" t="s">
        <v>44</v>
      </c>
      <c r="L11" s="90"/>
      <c r="M11" s="91"/>
      <c r="N11" s="65">
        <v>10</v>
      </c>
      <c r="O11" s="66"/>
    </row>
    <row r="12" spans="1:15" ht="21" customHeight="1" x14ac:dyDescent="0.15">
      <c r="A12" s="7" t="s">
        <v>16</v>
      </c>
      <c r="B12" s="95">
        <v>11</v>
      </c>
      <c r="C12" s="96"/>
      <c r="D12" s="95">
        <v>26</v>
      </c>
      <c r="E12" s="96"/>
      <c r="F12" s="80">
        <f t="shared" si="0"/>
        <v>37</v>
      </c>
      <c r="G12" s="81"/>
      <c r="H12" s="95">
        <v>10</v>
      </c>
      <c r="I12" s="96"/>
      <c r="K12" s="42" t="s">
        <v>24</v>
      </c>
      <c r="L12" s="93"/>
      <c r="M12" s="43"/>
      <c r="N12" s="65">
        <v>50</v>
      </c>
      <c r="O12" s="66"/>
    </row>
    <row r="13" spans="1:15" ht="21" customHeight="1" x14ac:dyDescent="0.15">
      <c r="A13" s="7" t="s">
        <v>17</v>
      </c>
      <c r="B13" s="95">
        <v>6</v>
      </c>
      <c r="C13" s="96"/>
      <c r="D13" s="95">
        <v>7</v>
      </c>
      <c r="E13" s="96"/>
      <c r="F13" s="80">
        <f t="shared" si="0"/>
        <v>13</v>
      </c>
      <c r="G13" s="81"/>
      <c r="H13" s="95">
        <v>5</v>
      </c>
      <c r="I13" s="96"/>
      <c r="K13" s="42" t="s">
        <v>45</v>
      </c>
      <c r="L13" s="93"/>
      <c r="M13" s="43"/>
      <c r="N13" s="65">
        <v>701</v>
      </c>
      <c r="O13" s="66"/>
    </row>
    <row r="14" spans="1:15" ht="21" customHeight="1" x14ac:dyDescent="0.15">
      <c r="A14" s="7" t="s">
        <v>18</v>
      </c>
      <c r="B14" s="95">
        <v>0</v>
      </c>
      <c r="C14" s="96"/>
      <c r="D14" s="95">
        <v>0</v>
      </c>
      <c r="E14" s="96"/>
      <c r="F14" s="80">
        <f t="shared" si="0"/>
        <v>0</v>
      </c>
      <c r="G14" s="81"/>
      <c r="H14" s="95">
        <v>0</v>
      </c>
      <c r="I14" s="96"/>
      <c r="K14" s="42" t="s">
        <v>48</v>
      </c>
      <c r="L14" s="93"/>
      <c r="M14" s="43"/>
      <c r="N14" s="65">
        <v>27</v>
      </c>
      <c r="O14" s="66"/>
    </row>
    <row r="15" spans="1:15" ht="21" customHeight="1" x14ac:dyDescent="0.15">
      <c r="A15" s="7" t="s">
        <v>19</v>
      </c>
      <c r="B15" s="95">
        <v>5</v>
      </c>
      <c r="C15" s="96"/>
      <c r="D15" s="95">
        <v>4</v>
      </c>
      <c r="E15" s="96"/>
      <c r="F15" s="80">
        <f t="shared" si="0"/>
        <v>9</v>
      </c>
      <c r="G15" s="81"/>
      <c r="H15" s="95">
        <v>4</v>
      </c>
      <c r="I15" s="96"/>
      <c r="K15" s="42" t="s">
        <v>46</v>
      </c>
      <c r="L15" s="93"/>
      <c r="M15" s="43"/>
      <c r="N15" s="65">
        <v>148</v>
      </c>
      <c r="O15" s="66"/>
    </row>
    <row r="16" spans="1:15" ht="21" customHeight="1" x14ac:dyDescent="0.15">
      <c r="A16" s="8" t="s">
        <v>20</v>
      </c>
      <c r="B16" s="95">
        <v>10</v>
      </c>
      <c r="C16" s="96"/>
      <c r="D16" s="95">
        <v>16</v>
      </c>
      <c r="E16" s="96"/>
      <c r="F16" s="80">
        <f t="shared" si="0"/>
        <v>26</v>
      </c>
      <c r="G16" s="81"/>
      <c r="H16" s="95">
        <v>13</v>
      </c>
      <c r="I16" s="96"/>
      <c r="K16" s="42" t="s">
        <v>49</v>
      </c>
      <c r="L16" s="93"/>
      <c r="M16" s="43"/>
      <c r="N16" s="94">
        <f>N20-(SUM(N6:O15))</f>
        <v>48</v>
      </c>
      <c r="O16" s="66"/>
    </row>
    <row r="17" spans="1:15" ht="21" customHeight="1" x14ac:dyDescent="0.15">
      <c r="A17" s="8" t="s">
        <v>21</v>
      </c>
      <c r="B17" s="95">
        <v>7</v>
      </c>
      <c r="C17" s="96"/>
      <c r="D17" s="95">
        <v>5</v>
      </c>
      <c r="E17" s="96"/>
      <c r="F17" s="80">
        <f t="shared" si="0"/>
        <v>12</v>
      </c>
      <c r="G17" s="81"/>
      <c r="H17" s="95">
        <v>8</v>
      </c>
      <c r="I17" s="96"/>
      <c r="K17" s="62"/>
      <c r="L17" s="63"/>
      <c r="M17" s="64"/>
      <c r="N17" s="65"/>
      <c r="O17" s="66"/>
    </row>
    <row r="18" spans="1:15" ht="21" customHeight="1" x14ac:dyDescent="0.15">
      <c r="A18" s="8" t="s">
        <v>22</v>
      </c>
      <c r="B18" s="95">
        <v>15</v>
      </c>
      <c r="C18" s="96"/>
      <c r="D18" s="95">
        <v>39</v>
      </c>
      <c r="E18" s="96"/>
      <c r="F18" s="80">
        <f t="shared" si="0"/>
        <v>54</v>
      </c>
      <c r="G18" s="81"/>
      <c r="H18" s="95">
        <v>35</v>
      </c>
      <c r="I18" s="96"/>
      <c r="K18" s="89"/>
      <c r="L18" s="90"/>
      <c r="M18" s="91"/>
      <c r="N18" s="65"/>
      <c r="O18" s="66"/>
    </row>
    <row r="19" spans="1:15" ht="21" customHeight="1" x14ac:dyDescent="0.15">
      <c r="A19" s="8" t="s">
        <v>23</v>
      </c>
      <c r="B19" s="95">
        <v>26</v>
      </c>
      <c r="C19" s="96"/>
      <c r="D19" s="95">
        <v>24</v>
      </c>
      <c r="E19" s="96"/>
      <c r="F19" s="80">
        <f t="shared" si="0"/>
        <v>50</v>
      </c>
      <c r="G19" s="81"/>
      <c r="H19" s="95">
        <v>27</v>
      </c>
      <c r="I19" s="96"/>
      <c r="K19" s="62"/>
      <c r="L19" s="63"/>
      <c r="M19" s="64"/>
      <c r="N19" s="65"/>
      <c r="O19" s="66"/>
    </row>
    <row r="20" spans="1:15" ht="21" customHeight="1" x14ac:dyDescent="0.15">
      <c r="A20" s="8" t="s">
        <v>25</v>
      </c>
      <c r="B20" s="95">
        <v>13</v>
      </c>
      <c r="C20" s="96"/>
      <c r="D20" s="95">
        <v>21</v>
      </c>
      <c r="E20" s="96"/>
      <c r="F20" s="80">
        <f t="shared" si="0"/>
        <v>34</v>
      </c>
      <c r="G20" s="81"/>
      <c r="H20" s="95">
        <v>17</v>
      </c>
      <c r="I20" s="96"/>
      <c r="K20" s="70" t="s">
        <v>40</v>
      </c>
      <c r="L20" s="46"/>
      <c r="M20" s="46"/>
      <c r="N20" s="97">
        <f>F30</f>
        <v>1245</v>
      </c>
      <c r="O20" s="97"/>
    </row>
    <row r="21" spans="1:15" ht="21" customHeight="1" x14ac:dyDescent="0.15">
      <c r="A21" s="8" t="s">
        <v>26</v>
      </c>
      <c r="B21" s="95">
        <v>5</v>
      </c>
      <c r="C21" s="96"/>
      <c r="D21" s="95">
        <v>11</v>
      </c>
      <c r="E21" s="96"/>
      <c r="F21" s="80">
        <f t="shared" si="0"/>
        <v>16</v>
      </c>
      <c r="G21" s="81"/>
      <c r="H21" s="95">
        <v>3</v>
      </c>
      <c r="I21" s="96"/>
    </row>
    <row r="22" spans="1:15" ht="21" customHeight="1" x14ac:dyDescent="0.15">
      <c r="A22" s="8" t="s">
        <v>0</v>
      </c>
      <c r="B22" s="95"/>
      <c r="C22" s="96"/>
      <c r="D22" s="95"/>
      <c r="E22" s="96"/>
      <c r="F22" s="80"/>
      <c r="G22" s="81"/>
      <c r="H22" s="95"/>
      <c r="I22" s="96"/>
      <c r="K22" s="72"/>
      <c r="L22" s="72"/>
      <c r="M22" s="72"/>
      <c r="N22" s="73"/>
      <c r="O22" s="73"/>
    </row>
    <row r="23" spans="1:15" ht="21" customHeight="1" x14ac:dyDescent="0.15">
      <c r="A23" s="8" t="s">
        <v>0</v>
      </c>
      <c r="B23" s="95"/>
      <c r="C23" s="96"/>
      <c r="D23" s="95"/>
      <c r="E23" s="96"/>
      <c r="F23" s="80"/>
      <c r="G23" s="81"/>
      <c r="H23" s="95"/>
      <c r="I23" s="96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95"/>
      <c r="C24" s="96"/>
      <c r="D24" s="95"/>
      <c r="E24" s="96"/>
      <c r="F24" s="80"/>
      <c r="G24" s="81"/>
      <c r="H24" s="95"/>
      <c r="I24" s="96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95"/>
      <c r="C25" s="96"/>
      <c r="D25" s="95"/>
      <c r="E25" s="96"/>
      <c r="F25" s="80"/>
      <c r="G25" s="81"/>
      <c r="H25" s="98"/>
      <c r="I25" s="99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95"/>
      <c r="C26" s="96"/>
      <c r="D26" s="95"/>
      <c r="E26" s="96"/>
      <c r="F26" s="80"/>
      <c r="G26" s="81"/>
      <c r="H26" s="95"/>
      <c r="I26" s="96"/>
      <c r="K26" s="74"/>
      <c r="L26" s="74"/>
      <c r="M26" s="74"/>
      <c r="N26" s="73"/>
      <c r="O26" s="73"/>
    </row>
    <row r="27" spans="1:15" ht="21" customHeight="1" x14ac:dyDescent="0.15">
      <c r="A27" s="8"/>
      <c r="B27" s="95"/>
      <c r="C27" s="96"/>
      <c r="D27" s="95"/>
      <c r="E27" s="96"/>
      <c r="F27" s="80"/>
      <c r="G27" s="81"/>
      <c r="H27" s="95"/>
      <c r="I27" s="96"/>
      <c r="K27" s="72"/>
      <c r="L27" s="72"/>
      <c r="M27" s="72"/>
      <c r="N27" s="73"/>
      <c r="O27" s="73"/>
    </row>
    <row r="28" spans="1:15" ht="21" customHeight="1" x14ac:dyDescent="0.15">
      <c r="A28" s="8"/>
      <c r="B28" s="95"/>
      <c r="C28" s="96"/>
      <c r="D28" s="95"/>
      <c r="E28" s="96"/>
      <c r="F28" s="80"/>
      <c r="G28" s="81"/>
      <c r="H28" s="95"/>
      <c r="I28" s="96"/>
      <c r="K28" s="72"/>
      <c r="L28" s="72"/>
      <c r="M28" s="72"/>
      <c r="N28" s="73"/>
      <c r="O28" s="73"/>
    </row>
    <row r="29" spans="1:15" ht="21" customHeight="1" x14ac:dyDescent="0.15">
      <c r="A29" s="7"/>
      <c r="B29" s="95"/>
      <c r="C29" s="96"/>
      <c r="D29" s="95"/>
      <c r="E29" s="96"/>
      <c r="F29" s="80"/>
      <c r="G29" s="81"/>
      <c r="H29" s="95"/>
      <c r="I29" s="96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101">
        <f>SUM(B6:C29)</f>
        <v>599</v>
      </c>
      <c r="C30" s="102"/>
      <c r="D30" s="101">
        <f>SUM(D6:E29)</f>
        <v>646</v>
      </c>
      <c r="E30" s="102"/>
      <c r="F30" s="101">
        <f>SUM(F6:G29)</f>
        <v>1245</v>
      </c>
      <c r="G30" s="102"/>
      <c r="H30" s="101">
        <f>SUM(H6:I29)</f>
        <v>608</v>
      </c>
      <c r="I30" s="102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100"/>
      <c r="O32" s="100"/>
    </row>
    <row r="33" spans="1:13" ht="21" customHeight="1" x14ac:dyDescent="0.15">
      <c r="A33" s="92" t="str">
        <f>"令和"&amp;B1&amp;"年度外国人月別人口推移"</f>
        <v>令和3年度外国人月別人口推移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20">
        <f>B30</f>
        <v>599</v>
      </c>
      <c r="C35" s="18"/>
      <c r="D35" s="12"/>
      <c r="E35" s="12"/>
      <c r="F35" s="21"/>
      <c r="G35" s="21"/>
      <c r="H35" s="21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20">
        <f>D30</f>
        <v>646</v>
      </c>
      <c r="C36" s="18"/>
      <c r="D36" s="12"/>
      <c r="E36" s="12"/>
      <c r="F36" s="21"/>
      <c r="G36" s="21"/>
      <c r="H36" s="21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26">
        <f t="shared" ref="B37:H37" si="1">SUM(B35:B36)</f>
        <v>1245</v>
      </c>
      <c r="C37" s="26">
        <f t="shared" si="1"/>
        <v>0</v>
      </c>
      <c r="D37" s="26">
        <f t="shared" si="1"/>
        <v>0</v>
      </c>
      <c r="E37" s="26">
        <f t="shared" si="1"/>
        <v>0</v>
      </c>
      <c r="F37" s="26">
        <f t="shared" si="1"/>
        <v>0</v>
      </c>
      <c r="G37" s="26">
        <f t="shared" si="1"/>
        <v>0</v>
      </c>
      <c r="H37" s="26">
        <f t="shared" si="1"/>
        <v>0</v>
      </c>
      <c r="I37" s="26">
        <f>SUM(I35:I36)</f>
        <v>0</v>
      </c>
      <c r="J37" s="26">
        <f>SUM(J35:J36)</f>
        <v>0</v>
      </c>
      <c r="K37" s="26">
        <f>SUM(K35:K36)</f>
        <v>0</v>
      </c>
      <c r="L37" s="26">
        <f>SUM(L35:L36)</f>
        <v>0</v>
      </c>
      <c r="M37" s="27">
        <f>SUM(M35:M36)</f>
        <v>0</v>
      </c>
    </row>
    <row r="38" spans="1:13" ht="21" customHeight="1" thickTop="1" x14ac:dyDescent="0.15">
      <c r="A38" s="17" t="s">
        <v>41</v>
      </c>
      <c r="B38" s="22">
        <f>H30</f>
        <v>608</v>
      </c>
      <c r="C38" s="19"/>
      <c r="D38" s="15"/>
      <c r="E38" s="15"/>
      <c r="F38" s="23"/>
      <c r="G38" s="23"/>
      <c r="H38" s="23"/>
      <c r="I38" s="15"/>
      <c r="J38" s="15"/>
      <c r="K38" s="15"/>
      <c r="L38" s="15"/>
      <c r="M38" s="28"/>
    </row>
  </sheetData>
  <mergeCells count="158">
    <mergeCell ref="K32:M32"/>
    <mergeCell ref="N32:O32"/>
    <mergeCell ref="B30:C30"/>
    <mergeCell ref="D30:E30"/>
    <mergeCell ref="F30:G30"/>
    <mergeCell ref="H30:I30"/>
    <mergeCell ref="K30:M30"/>
    <mergeCell ref="N30:O30"/>
    <mergeCell ref="B28:C28"/>
    <mergeCell ref="D28:E28"/>
    <mergeCell ref="B29:C29"/>
    <mergeCell ref="D29:E29"/>
    <mergeCell ref="F29:G29"/>
    <mergeCell ref="H29:I29"/>
    <mergeCell ref="F28:G28"/>
    <mergeCell ref="H28:I28"/>
    <mergeCell ref="K26:M26"/>
    <mergeCell ref="N26:O26"/>
    <mergeCell ref="K27:M27"/>
    <mergeCell ref="N27:O27"/>
    <mergeCell ref="K29:M29"/>
    <mergeCell ref="N29:O29"/>
    <mergeCell ref="B26:C26"/>
    <mergeCell ref="D26:E26"/>
    <mergeCell ref="F26:G26"/>
    <mergeCell ref="H26:I26"/>
    <mergeCell ref="K28:M28"/>
    <mergeCell ref="N28:O28"/>
    <mergeCell ref="B27:C27"/>
    <mergeCell ref="D27:E27"/>
    <mergeCell ref="F27:G27"/>
    <mergeCell ref="H27:I27"/>
    <mergeCell ref="K25:M25"/>
    <mergeCell ref="N25:O25"/>
    <mergeCell ref="B22:C22"/>
    <mergeCell ref="D22:E22"/>
    <mergeCell ref="F22:G22"/>
    <mergeCell ref="H22:I22"/>
    <mergeCell ref="K24:M24"/>
    <mergeCell ref="N24:O24"/>
    <mergeCell ref="B23:C23"/>
    <mergeCell ref="D23:E23"/>
    <mergeCell ref="F23:G23"/>
    <mergeCell ref="H23:I23"/>
    <mergeCell ref="B24:C24"/>
    <mergeCell ref="D24:E24"/>
    <mergeCell ref="B25:C25"/>
    <mergeCell ref="D25:E25"/>
    <mergeCell ref="F25:G25"/>
    <mergeCell ref="H25:I25"/>
    <mergeCell ref="F24:G24"/>
    <mergeCell ref="H24:I24"/>
    <mergeCell ref="K22:M22"/>
    <mergeCell ref="B21:C21"/>
    <mergeCell ref="D21:E21"/>
    <mergeCell ref="F21:G21"/>
    <mergeCell ref="H21:I21"/>
    <mergeCell ref="F20:G20"/>
    <mergeCell ref="H20:I20"/>
    <mergeCell ref="K18:M18"/>
    <mergeCell ref="N22:O22"/>
    <mergeCell ref="K23:M23"/>
    <mergeCell ref="N23:O23"/>
    <mergeCell ref="N18:O18"/>
    <mergeCell ref="K19:M19"/>
    <mergeCell ref="N19:O19"/>
    <mergeCell ref="K20:M20"/>
    <mergeCell ref="N20:O20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N14:O14"/>
    <mergeCell ref="K15:M15"/>
    <mergeCell ref="N15:O15"/>
    <mergeCell ref="K17:M17"/>
    <mergeCell ref="N17:O17"/>
    <mergeCell ref="K16:M16"/>
    <mergeCell ref="N16:O16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B17:C17"/>
    <mergeCell ref="D17:E17"/>
    <mergeCell ref="F17:G17"/>
    <mergeCell ref="H17:I17"/>
    <mergeCell ref="F16:G16"/>
    <mergeCell ref="H16:I16"/>
    <mergeCell ref="K14:M14"/>
    <mergeCell ref="N8:O8"/>
    <mergeCell ref="B7:C7"/>
    <mergeCell ref="D7:E7"/>
    <mergeCell ref="B13:C13"/>
    <mergeCell ref="D13:E13"/>
    <mergeCell ref="F13:G13"/>
    <mergeCell ref="H13:I13"/>
    <mergeCell ref="F12:G12"/>
    <mergeCell ref="H12:I12"/>
    <mergeCell ref="K10:M10"/>
    <mergeCell ref="N10:O10"/>
    <mergeCell ref="K11:M11"/>
    <mergeCell ref="N11:O11"/>
    <mergeCell ref="K13:M13"/>
    <mergeCell ref="N13:O13"/>
    <mergeCell ref="K12:M12"/>
    <mergeCell ref="N12:O12"/>
    <mergeCell ref="B11:C11"/>
    <mergeCell ref="D11:E11"/>
    <mergeCell ref="F11:G11"/>
    <mergeCell ref="H11:I11"/>
    <mergeCell ref="B12:C12"/>
    <mergeCell ref="D12:E12"/>
    <mergeCell ref="D9:E9"/>
    <mergeCell ref="F9:G9"/>
    <mergeCell ref="D6:E6"/>
    <mergeCell ref="F6:G6"/>
    <mergeCell ref="H6:I6"/>
    <mergeCell ref="K8:M8"/>
    <mergeCell ref="F7:G7"/>
    <mergeCell ref="H7:I7"/>
    <mergeCell ref="K6:M6"/>
    <mergeCell ref="A33:M33"/>
    <mergeCell ref="K2:O2"/>
    <mergeCell ref="B4:C5"/>
    <mergeCell ref="D4:E5"/>
    <mergeCell ref="F4:G5"/>
    <mergeCell ref="H4:I5"/>
    <mergeCell ref="K4:M5"/>
    <mergeCell ref="N4:O5"/>
    <mergeCell ref="B6:C6"/>
    <mergeCell ref="H9:I9"/>
    <mergeCell ref="F8:G8"/>
    <mergeCell ref="H8:I8"/>
    <mergeCell ref="B10:C10"/>
    <mergeCell ref="D10:E10"/>
    <mergeCell ref="F10:G10"/>
    <mergeCell ref="H10:I10"/>
    <mergeCell ref="N6:O6"/>
    <mergeCell ref="K7:M7"/>
    <mergeCell ref="N7:O7"/>
    <mergeCell ref="K9:M9"/>
    <mergeCell ref="N9:O9"/>
    <mergeCell ref="B8:C8"/>
    <mergeCell ref="D8:E8"/>
    <mergeCell ref="B9:C9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B98E2-FC27-494D-81E2-22AFB539209E}">
  <dimension ref="A1:O38"/>
  <sheetViews>
    <sheetView zoomScaleNormal="100" workbookViewId="0">
      <selection activeCell="V18" sqref="V18"/>
    </sheetView>
  </sheetViews>
  <sheetFormatPr defaultRowHeight="13.5" x14ac:dyDescent="0.15"/>
  <cols>
    <col min="1" max="1" width="10.5" customWidth="1"/>
    <col min="2" max="10" width="5.5" customWidth="1"/>
    <col min="11" max="11" width="5.125" customWidth="1"/>
    <col min="12" max="15" width="5.5" customWidth="1"/>
    <col min="17" max="17" width="7.875" customWidth="1"/>
  </cols>
  <sheetData>
    <row r="1" spans="1:15" ht="24" customHeight="1" x14ac:dyDescent="0.2">
      <c r="A1" s="31" t="s">
        <v>53</v>
      </c>
      <c r="B1" s="29">
        <v>4</v>
      </c>
      <c r="C1" s="30" t="s">
        <v>52</v>
      </c>
      <c r="E1" s="30" t="s">
        <v>51</v>
      </c>
      <c r="F1" s="30"/>
      <c r="G1" s="30"/>
      <c r="H1" s="30"/>
      <c r="I1" s="30"/>
      <c r="J1" s="30"/>
      <c r="K1" s="30"/>
      <c r="L1" s="30"/>
    </row>
    <row r="2" spans="1:15" ht="21" customHeight="1" x14ac:dyDescent="0.15">
      <c r="E2" s="1"/>
      <c r="H2" s="2"/>
      <c r="K2" s="50" t="str">
        <f>"令和"&amp;B1&amp;"年4月1日現在"</f>
        <v>令和4年4月1日現在</v>
      </c>
      <c r="L2" s="50"/>
      <c r="M2" s="50"/>
      <c r="N2" s="50"/>
      <c r="O2" s="50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16</v>
      </c>
      <c r="C6" s="43"/>
      <c r="D6" s="42">
        <v>19</v>
      </c>
      <c r="E6" s="43"/>
      <c r="F6" s="80">
        <f>SUM(B6:E6)</f>
        <v>35</v>
      </c>
      <c r="G6" s="81"/>
      <c r="H6" s="42">
        <v>17</v>
      </c>
      <c r="I6" s="43"/>
      <c r="K6" s="46" t="s">
        <v>47</v>
      </c>
      <c r="L6" s="46"/>
      <c r="M6" s="46"/>
      <c r="N6" s="47">
        <v>9</v>
      </c>
      <c r="O6" s="48"/>
    </row>
    <row r="7" spans="1:15" ht="21" customHeight="1" x14ac:dyDescent="0.15">
      <c r="A7" s="7" t="s">
        <v>10</v>
      </c>
      <c r="B7" s="42">
        <v>9</v>
      </c>
      <c r="C7" s="43"/>
      <c r="D7" s="42">
        <v>7</v>
      </c>
      <c r="E7" s="43"/>
      <c r="F7" s="80">
        <f t="shared" ref="F7:F21" si="0">SUM(B7:E7)</f>
        <v>16</v>
      </c>
      <c r="G7" s="81"/>
      <c r="H7" s="42">
        <v>5</v>
      </c>
      <c r="I7" s="43"/>
      <c r="K7" s="46" t="s">
        <v>42</v>
      </c>
      <c r="L7" s="46"/>
      <c r="M7" s="46"/>
      <c r="N7" s="47">
        <v>23</v>
      </c>
      <c r="O7" s="48"/>
    </row>
    <row r="8" spans="1:15" ht="21" customHeight="1" x14ac:dyDescent="0.15">
      <c r="A8" s="7" t="s">
        <v>11</v>
      </c>
      <c r="B8" s="42">
        <v>69</v>
      </c>
      <c r="C8" s="43"/>
      <c r="D8" s="42">
        <v>59</v>
      </c>
      <c r="E8" s="43"/>
      <c r="F8" s="80">
        <f t="shared" si="0"/>
        <v>128</v>
      </c>
      <c r="G8" s="81"/>
      <c r="H8" s="42">
        <v>56</v>
      </c>
      <c r="I8" s="43"/>
      <c r="K8" s="46" t="s">
        <v>43</v>
      </c>
      <c r="L8" s="46"/>
      <c r="M8" s="46"/>
      <c r="N8" s="47">
        <v>133</v>
      </c>
      <c r="O8" s="48"/>
    </row>
    <row r="9" spans="1:15" ht="21" customHeight="1" x14ac:dyDescent="0.15">
      <c r="A9" s="7" t="s">
        <v>12</v>
      </c>
      <c r="B9" s="42">
        <v>48</v>
      </c>
      <c r="C9" s="43"/>
      <c r="D9" s="42">
        <v>29</v>
      </c>
      <c r="E9" s="43"/>
      <c r="F9" s="80">
        <f t="shared" si="0"/>
        <v>77</v>
      </c>
      <c r="G9" s="81"/>
      <c r="H9" s="42">
        <v>34</v>
      </c>
      <c r="I9" s="43"/>
      <c r="K9" s="46" t="s">
        <v>14</v>
      </c>
      <c r="L9" s="46"/>
      <c r="M9" s="46"/>
      <c r="N9" s="65">
        <v>60</v>
      </c>
      <c r="O9" s="66"/>
    </row>
    <row r="10" spans="1:15" ht="21" customHeight="1" x14ac:dyDescent="0.15">
      <c r="A10" s="7" t="s">
        <v>13</v>
      </c>
      <c r="B10" s="42">
        <v>240</v>
      </c>
      <c r="C10" s="43"/>
      <c r="D10" s="42">
        <v>227</v>
      </c>
      <c r="E10" s="43"/>
      <c r="F10" s="80">
        <f t="shared" si="0"/>
        <v>467</v>
      </c>
      <c r="G10" s="81"/>
      <c r="H10" s="42">
        <v>222</v>
      </c>
      <c r="I10" s="43"/>
      <c r="K10" s="42" t="s">
        <v>50</v>
      </c>
      <c r="L10" s="93"/>
      <c r="M10" s="43"/>
      <c r="N10" s="65">
        <v>30</v>
      </c>
      <c r="O10" s="66"/>
    </row>
    <row r="11" spans="1:15" ht="21" customHeight="1" x14ac:dyDescent="0.15">
      <c r="A11" s="7" t="s">
        <v>15</v>
      </c>
      <c r="B11" s="42">
        <v>114</v>
      </c>
      <c r="C11" s="43"/>
      <c r="D11" s="42">
        <v>118</v>
      </c>
      <c r="E11" s="43"/>
      <c r="F11" s="80">
        <f t="shared" si="0"/>
        <v>232</v>
      </c>
      <c r="G11" s="81"/>
      <c r="H11" s="42">
        <v>103</v>
      </c>
      <c r="I11" s="43"/>
      <c r="K11" s="89" t="s">
        <v>44</v>
      </c>
      <c r="L11" s="90"/>
      <c r="M11" s="91"/>
      <c r="N11" s="65">
        <v>11</v>
      </c>
      <c r="O11" s="66"/>
    </row>
    <row r="12" spans="1:15" ht="21" customHeight="1" x14ac:dyDescent="0.15">
      <c r="A12" s="7" t="s">
        <v>16</v>
      </c>
      <c r="B12" s="42">
        <v>16</v>
      </c>
      <c r="C12" s="43"/>
      <c r="D12" s="42">
        <v>29</v>
      </c>
      <c r="E12" s="43"/>
      <c r="F12" s="80">
        <f t="shared" si="0"/>
        <v>45</v>
      </c>
      <c r="G12" s="81"/>
      <c r="H12" s="42">
        <v>13</v>
      </c>
      <c r="I12" s="43"/>
      <c r="K12" s="42" t="s">
        <v>24</v>
      </c>
      <c r="L12" s="93"/>
      <c r="M12" s="43"/>
      <c r="N12" s="65">
        <v>48</v>
      </c>
      <c r="O12" s="66"/>
    </row>
    <row r="13" spans="1:15" ht="21" customHeight="1" x14ac:dyDescent="0.15">
      <c r="A13" s="7" t="s">
        <v>17</v>
      </c>
      <c r="B13" s="42">
        <v>6</v>
      </c>
      <c r="C13" s="43"/>
      <c r="D13" s="42">
        <v>7</v>
      </c>
      <c r="E13" s="43"/>
      <c r="F13" s="80">
        <f t="shared" si="0"/>
        <v>13</v>
      </c>
      <c r="G13" s="81"/>
      <c r="H13" s="42">
        <v>5</v>
      </c>
      <c r="I13" s="43"/>
      <c r="K13" s="42" t="s">
        <v>45</v>
      </c>
      <c r="L13" s="93"/>
      <c r="M13" s="43"/>
      <c r="N13" s="65">
        <v>723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0</v>
      </c>
      <c r="E14" s="43"/>
      <c r="F14" s="80">
        <f t="shared" si="0"/>
        <v>0</v>
      </c>
      <c r="G14" s="81"/>
      <c r="H14" s="42">
        <v>0</v>
      </c>
      <c r="I14" s="43"/>
      <c r="K14" s="42" t="s">
        <v>48</v>
      </c>
      <c r="L14" s="93"/>
      <c r="M14" s="43"/>
      <c r="N14" s="65">
        <v>25</v>
      </c>
      <c r="O14" s="66"/>
    </row>
    <row r="15" spans="1:15" ht="21" customHeight="1" x14ac:dyDescent="0.15">
      <c r="A15" s="7" t="s">
        <v>19</v>
      </c>
      <c r="B15" s="42">
        <v>5</v>
      </c>
      <c r="C15" s="43"/>
      <c r="D15" s="42">
        <v>5</v>
      </c>
      <c r="E15" s="43"/>
      <c r="F15" s="80">
        <f t="shared" si="0"/>
        <v>10</v>
      </c>
      <c r="G15" s="81"/>
      <c r="H15" s="42">
        <v>5</v>
      </c>
      <c r="I15" s="43"/>
      <c r="K15" s="42" t="s">
        <v>46</v>
      </c>
      <c r="L15" s="93"/>
      <c r="M15" s="43"/>
      <c r="N15" s="65">
        <v>97</v>
      </c>
      <c r="O15" s="66"/>
    </row>
    <row r="16" spans="1:15" ht="21" customHeight="1" x14ac:dyDescent="0.15">
      <c r="A16" s="8" t="s">
        <v>20</v>
      </c>
      <c r="B16" s="42">
        <v>9</v>
      </c>
      <c r="C16" s="43"/>
      <c r="D16" s="42">
        <v>14</v>
      </c>
      <c r="E16" s="43"/>
      <c r="F16" s="80">
        <f t="shared" si="0"/>
        <v>23</v>
      </c>
      <c r="G16" s="81"/>
      <c r="H16" s="42">
        <v>12</v>
      </c>
      <c r="I16" s="43"/>
      <c r="K16" s="42" t="s">
        <v>49</v>
      </c>
      <c r="L16" s="93"/>
      <c r="M16" s="43"/>
      <c r="N16" s="94">
        <f>N20-(SUM(N6:O15))</f>
        <v>53</v>
      </c>
      <c r="O16" s="66"/>
    </row>
    <row r="17" spans="1:15" ht="21" customHeight="1" x14ac:dyDescent="0.15">
      <c r="A17" s="8" t="s">
        <v>21</v>
      </c>
      <c r="B17" s="42">
        <v>7</v>
      </c>
      <c r="C17" s="43"/>
      <c r="D17" s="42">
        <v>11</v>
      </c>
      <c r="E17" s="43"/>
      <c r="F17" s="80">
        <f t="shared" si="0"/>
        <v>18</v>
      </c>
      <c r="G17" s="81"/>
      <c r="H17" s="42">
        <v>10</v>
      </c>
      <c r="I17" s="43"/>
      <c r="K17" s="62"/>
      <c r="L17" s="63"/>
      <c r="M17" s="64"/>
      <c r="N17" s="65"/>
      <c r="O17" s="66"/>
    </row>
    <row r="18" spans="1:15" ht="21" customHeight="1" x14ac:dyDescent="0.15">
      <c r="A18" s="8" t="s">
        <v>22</v>
      </c>
      <c r="B18" s="42">
        <v>14</v>
      </c>
      <c r="C18" s="43"/>
      <c r="D18" s="42">
        <v>36</v>
      </c>
      <c r="E18" s="43"/>
      <c r="F18" s="80">
        <f t="shared" si="0"/>
        <v>50</v>
      </c>
      <c r="G18" s="81"/>
      <c r="H18" s="42">
        <v>29</v>
      </c>
      <c r="I18" s="43"/>
      <c r="K18" s="89"/>
      <c r="L18" s="90"/>
      <c r="M18" s="91"/>
      <c r="N18" s="65"/>
      <c r="O18" s="66"/>
    </row>
    <row r="19" spans="1:15" ht="21" customHeight="1" x14ac:dyDescent="0.15">
      <c r="A19" s="8" t="s">
        <v>23</v>
      </c>
      <c r="B19" s="42">
        <v>29</v>
      </c>
      <c r="C19" s="43"/>
      <c r="D19" s="42">
        <v>28</v>
      </c>
      <c r="E19" s="43"/>
      <c r="F19" s="80">
        <f t="shared" si="0"/>
        <v>57</v>
      </c>
      <c r="G19" s="81"/>
      <c r="H19" s="42">
        <v>26</v>
      </c>
      <c r="I19" s="43"/>
      <c r="K19" s="62"/>
      <c r="L19" s="63"/>
      <c r="M19" s="64"/>
      <c r="N19" s="65"/>
      <c r="O19" s="66"/>
    </row>
    <row r="20" spans="1:15" ht="21" customHeight="1" x14ac:dyDescent="0.15">
      <c r="A20" s="8" t="s">
        <v>25</v>
      </c>
      <c r="B20" s="42">
        <v>9</v>
      </c>
      <c r="C20" s="43"/>
      <c r="D20" s="42">
        <v>16</v>
      </c>
      <c r="E20" s="43"/>
      <c r="F20" s="80">
        <f t="shared" si="0"/>
        <v>25</v>
      </c>
      <c r="G20" s="81"/>
      <c r="H20" s="42">
        <v>14</v>
      </c>
      <c r="I20" s="43"/>
      <c r="K20" s="70" t="s">
        <v>40</v>
      </c>
      <c r="L20" s="46"/>
      <c r="M20" s="46"/>
      <c r="N20" s="82">
        <f>F30</f>
        <v>1212</v>
      </c>
      <c r="O20" s="82"/>
    </row>
    <row r="21" spans="1:15" ht="21" customHeight="1" x14ac:dyDescent="0.15">
      <c r="A21" s="8" t="s">
        <v>26</v>
      </c>
      <c r="B21" s="42">
        <v>5</v>
      </c>
      <c r="C21" s="43"/>
      <c r="D21" s="42">
        <v>11</v>
      </c>
      <c r="E21" s="43"/>
      <c r="F21" s="80">
        <f t="shared" si="0"/>
        <v>16</v>
      </c>
      <c r="G21" s="81"/>
      <c r="H21" s="42">
        <v>4</v>
      </c>
      <c r="I21" s="43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72"/>
      <c r="L22" s="72"/>
      <c r="M22" s="72"/>
      <c r="N22" s="73"/>
      <c r="O22" s="73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596</v>
      </c>
      <c r="C30" s="84"/>
      <c r="D30" s="83">
        <f>SUM(D6:E29)</f>
        <v>616</v>
      </c>
      <c r="E30" s="84"/>
      <c r="F30" s="83">
        <f>SUM(F6:G29)</f>
        <v>1212</v>
      </c>
      <c r="G30" s="84"/>
      <c r="H30" s="83">
        <f>SUM(H6:I29)</f>
        <v>555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A33" s="92" t="str">
        <f>"令和"&amp;B1&amp;"年度外国人月別人口推移"</f>
        <v>令和4年度外国人月別人口推移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f>B30</f>
        <v>596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f>D30</f>
        <v>616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1212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f>H30</f>
        <v>555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58">
    <mergeCell ref="B6:C6"/>
    <mergeCell ref="D6:E6"/>
    <mergeCell ref="F6:G6"/>
    <mergeCell ref="H6:I6"/>
    <mergeCell ref="K6:M6"/>
    <mergeCell ref="N6:O6"/>
    <mergeCell ref="K2:O2"/>
    <mergeCell ref="B4:C5"/>
    <mergeCell ref="D4:E5"/>
    <mergeCell ref="F4:G5"/>
    <mergeCell ref="H4:I5"/>
    <mergeCell ref="K4:M5"/>
    <mergeCell ref="N4:O5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K22:M22"/>
    <mergeCell ref="N22:O22"/>
    <mergeCell ref="B23:C23"/>
    <mergeCell ref="D23:E23"/>
    <mergeCell ref="F23:G23"/>
    <mergeCell ref="H23:I23"/>
    <mergeCell ref="K23:M23"/>
    <mergeCell ref="N23:O23"/>
    <mergeCell ref="B21:C21"/>
    <mergeCell ref="D21:E21"/>
    <mergeCell ref="F21:G21"/>
    <mergeCell ref="H21:I21"/>
    <mergeCell ref="B22:C22"/>
    <mergeCell ref="D22:E22"/>
    <mergeCell ref="F22:G22"/>
    <mergeCell ref="H22:I22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K32:M32"/>
    <mergeCell ref="N32:O32"/>
    <mergeCell ref="A33:M33"/>
    <mergeCell ref="B30:C30"/>
    <mergeCell ref="D30:E30"/>
    <mergeCell ref="F30:G30"/>
    <mergeCell ref="H30:I30"/>
    <mergeCell ref="K30:M30"/>
    <mergeCell ref="N30:O30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E511-A51F-46DF-88A2-717FDF1024E8}">
  <dimension ref="A1:O38"/>
  <sheetViews>
    <sheetView zoomScaleNormal="100" workbookViewId="0">
      <selection sqref="A1:O38"/>
    </sheetView>
  </sheetViews>
  <sheetFormatPr defaultRowHeight="13.5" x14ac:dyDescent="0.15"/>
  <cols>
    <col min="1" max="1" width="10.5" customWidth="1"/>
    <col min="2" max="10" width="5.5" customWidth="1"/>
    <col min="11" max="11" width="5.125" customWidth="1"/>
    <col min="12" max="15" width="5.5" customWidth="1"/>
    <col min="17" max="17" width="7.875" customWidth="1"/>
  </cols>
  <sheetData>
    <row r="1" spans="1:15" ht="24" customHeight="1" x14ac:dyDescent="0.2">
      <c r="A1" s="31" t="s">
        <v>53</v>
      </c>
      <c r="B1" s="29">
        <v>5</v>
      </c>
      <c r="C1" s="30" t="s">
        <v>52</v>
      </c>
      <c r="E1" s="30" t="s">
        <v>51</v>
      </c>
      <c r="F1" s="30"/>
      <c r="G1" s="30"/>
      <c r="H1" s="30"/>
      <c r="I1" s="30"/>
      <c r="J1" s="30"/>
      <c r="K1" s="30"/>
      <c r="L1" s="30"/>
    </row>
    <row r="2" spans="1:15" ht="21" customHeight="1" x14ac:dyDescent="0.15">
      <c r="E2" s="1"/>
      <c r="H2" s="2"/>
      <c r="K2" s="50" t="str">
        <f>"令和"&amp;B1&amp;"年4月1日現在"</f>
        <v>令和5年4月1日現在</v>
      </c>
      <c r="L2" s="50"/>
      <c r="M2" s="50"/>
      <c r="N2" s="50"/>
      <c r="O2" s="50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15</v>
      </c>
      <c r="C6" s="43"/>
      <c r="D6" s="42">
        <v>17</v>
      </c>
      <c r="E6" s="43"/>
      <c r="F6" s="80">
        <f>SUM(B6:E6)</f>
        <v>32</v>
      </c>
      <c r="G6" s="81"/>
      <c r="H6" s="42">
        <v>15</v>
      </c>
      <c r="I6" s="43"/>
      <c r="K6" s="46" t="s">
        <v>47</v>
      </c>
      <c r="L6" s="46"/>
      <c r="M6" s="46"/>
      <c r="N6" s="47">
        <v>9</v>
      </c>
      <c r="O6" s="48"/>
    </row>
    <row r="7" spans="1:15" ht="21" customHeight="1" x14ac:dyDescent="0.15">
      <c r="A7" s="7" t="s">
        <v>10</v>
      </c>
      <c r="B7" s="42">
        <v>11</v>
      </c>
      <c r="C7" s="43"/>
      <c r="D7" s="42">
        <v>8</v>
      </c>
      <c r="E7" s="43"/>
      <c r="F7" s="80">
        <f t="shared" ref="F7:F21" si="0">SUM(B7:E7)</f>
        <v>19</v>
      </c>
      <c r="G7" s="81"/>
      <c r="H7" s="42">
        <v>6</v>
      </c>
      <c r="I7" s="43"/>
      <c r="K7" s="46" t="s">
        <v>42</v>
      </c>
      <c r="L7" s="46"/>
      <c r="M7" s="46"/>
      <c r="N7" s="47">
        <v>27</v>
      </c>
      <c r="O7" s="48"/>
    </row>
    <row r="8" spans="1:15" ht="21" customHeight="1" x14ac:dyDescent="0.15">
      <c r="A8" s="7" t="s">
        <v>11</v>
      </c>
      <c r="B8" s="42">
        <v>75</v>
      </c>
      <c r="C8" s="43"/>
      <c r="D8" s="42">
        <v>59</v>
      </c>
      <c r="E8" s="43"/>
      <c r="F8" s="80">
        <f t="shared" si="0"/>
        <v>134</v>
      </c>
      <c r="G8" s="81"/>
      <c r="H8" s="42">
        <v>64</v>
      </c>
      <c r="I8" s="43"/>
      <c r="K8" s="46" t="s">
        <v>43</v>
      </c>
      <c r="L8" s="46"/>
      <c r="M8" s="46"/>
      <c r="N8" s="47">
        <v>127</v>
      </c>
      <c r="O8" s="48"/>
    </row>
    <row r="9" spans="1:15" ht="21" customHeight="1" x14ac:dyDescent="0.15">
      <c r="A9" s="7" t="s">
        <v>12</v>
      </c>
      <c r="B9" s="42">
        <v>58</v>
      </c>
      <c r="C9" s="43"/>
      <c r="D9" s="42">
        <v>34</v>
      </c>
      <c r="E9" s="43"/>
      <c r="F9" s="80">
        <f t="shared" si="0"/>
        <v>92</v>
      </c>
      <c r="G9" s="81"/>
      <c r="H9" s="42">
        <v>43</v>
      </c>
      <c r="I9" s="43"/>
      <c r="K9" s="46" t="s">
        <v>14</v>
      </c>
      <c r="L9" s="46"/>
      <c r="M9" s="46"/>
      <c r="N9" s="65">
        <v>54</v>
      </c>
      <c r="O9" s="66"/>
    </row>
    <row r="10" spans="1:15" ht="21" customHeight="1" x14ac:dyDescent="0.15">
      <c r="A10" s="7" t="s">
        <v>13</v>
      </c>
      <c r="B10" s="42">
        <v>267</v>
      </c>
      <c r="C10" s="43"/>
      <c r="D10" s="42">
        <v>242</v>
      </c>
      <c r="E10" s="43"/>
      <c r="F10" s="80">
        <f t="shared" si="0"/>
        <v>509</v>
      </c>
      <c r="G10" s="81"/>
      <c r="H10" s="42">
        <v>238</v>
      </c>
      <c r="I10" s="43"/>
      <c r="K10" s="42" t="s">
        <v>50</v>
      </c>
      <c r="L10" s="93"/>
      <c r="M10" s="43"/>
      <c r="N10" s="65">
        <v>26</v>
      </c>
      <c r="O10" s="66"/>
    </row>
    <row r="11" spans="1:15" ht="21" customHeight="1" x14ac:dyDescent="0.15">
      <c r="A11" s="7" t="s">
        <v>15</v>
      </c>
      <c r="B11" s="42">
        <v>112</v>
      </c>
      <c r="C11" s="43"/>
      <c r="D11" s="42">
        <v>118</v>
      </c>
      <c r="E11" s="43"/>
      <c r="F11" s="80">
        <f t="shared" si="0"/>
        <v>230</v>
      </c>
      <c r="G11" s="81"/>
      <c r="H11" s="42">
        <v>94</v>
      </c>
      <c r="I11" s="43"/>
      <c r="K11" s="89" t="s">
        <v>44</v>
      </c>
      <c r="L11" s="90"/>
      <c r="M11" s="91"/>
      <c r="N11" s="65">
        <v>15</v>
      </c>
      <c r="O11" s="66"/>
    </row>
    <row r="12" spans="1:15" ht="21" customHeight="1" x14ac:dyDescent="0.15">
      <c r="A12" s="7" t="s">
        <v>16</v>
      </c>
      <c r="B12" s="42">
        <v>18</v>
      </c>
      <c r="C12" s="43"/>
      <c r="D12" s="42">
        <v>31</v>
      </c>
      <c r="E12" s="43"/>
      <c r="F12" s="80">
        <f t="shared" si="0"/>
        <v>49</v>
      </c>
      <c r="G12" s="81"/>
      <c r="H12" s="42">
        <v>13</v>
      </c>
      <c r="I12" s="43"/>
      <c r="K12" s="42" t="s">
        <v>24</v>
      </c>
      <c r="L12" s="93"/>
      <c r="M12" s="43"/>
      <c r="N12" s="65">
        <v>43</v>
      </c>
      <c r="O12" s="66"/>
    </row>
    <row r="13" spans="1:15" ht="21" customHeight="1" x14ac:dyDescent="0.15">
      <c r="A13" s="7" t="s">
        <v>17</v>
      </c>
      <c r="B13" s="42">
        <v>7</v>
      </c>
      <c r="C13" s="43"/>
      <c r="D13" s="42">
        <v>9</v>
      </c>
      <c r="E13" s="43"/>
      <c r="F13" s="80">
        <f t="shared" si="0"/>
        <v>16</v>
      </c>
      <c r="G13" s="81"/>
      <c r="H13" s="42">
        <v>7</v>
      </c>
      <c r="I13" s="43"/>
      <c r="K13" s="42" t="s">
        <v>45</v>
      </c>
      <c r="L13" s="93"/>
      <c r="M13" s="43"/>
      <c r="N13" s="65">
        <v>778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0</v>
      </c>
      <c r="E14" s="43"/>
      <c r="F14" s="80">
        <f t="shared" si="0"/>
        <v>0</v>
      </c>
      <c r="G14" s="81"/>
      <c r="H14" s="42">
        <v>0</v>
      </c>
      <c r="I14" s="43"/>
      <c r="K14" s="42" t="s">
        <v>48</v>
      </c>
      <c r="L14" s="93"/>
      <c r="M14" s="43"/>
      <c r="N14" s="65">
        <v>25</v>
      </c>
      <c r="O14" s="66"/>
    </row>
    <row r="15" spans="1:15" ht="21" customHeight="1" x14ac:dyDescent="0.15">
      <c r="A15" s="7" t="s">
        <v>19</v>
      </c>
      <c r="B15" s="42">
        <v>2</v>
      </c>
      <c r="C15" s="43"/>
      <c r="D15" s="42">
        <v>4</v>
      </c>
      <c r="E15" s="43"/>
      <c r="F15" s="80">
        <f t="shared" si="0"/>
        <v>6</v>
      </c>
      <c r="G15" s="81"/>
      <c r="H15" s="42">
        <v>3</v>
      </c>
      <c r="I15" s="43"/>
      <c r="K15" s="42" t="s">
        <v>46</v>
      </c>
      <c r="L15" s="93"/>
      <c r="M15" s="43"/>
      <c r="N15" s="65">
        <v>118</v>
      </c>
      <c r="O15" s="66"/>
    </row>
    <row r="16" spans="1:15" ht="21" customHeight="1" x14ac:dyDescent="0.15">
      <c r="A16" s="8" t="s">
        <v>20</v>
      </c>
      <c r="B16" s="42">
        <v>8</v>
      </c>
      <c r="C16" s="43"/>
      <c r="D16" s="42">
        <v>17</v>
      </c>
      <c r="E16" s="43"/>
      <c r="F16" s="80">
        <f t="shared" si="0"/>
        <v>25</v>
      </c>
      <c r="G16" s="81"/>
      <c r="H16" s="42">
        <v>15</v>
      </c>
      <c r="I16" s="43"/>
      <c r="K16" s="42" t="s">
        <v>49</v>
      </c>
      <c r="L16" s="93"/>
      <c r="M16" s="43"/>
      <c r="N16" s="94">
        <f>N20-(SUM(N6:O15))</f>
        <v>75</v>
      </c>
      <c r="O16" s="66"/>
    </row>
    <row r="17" spans="1:15" ht="21" customHeight="1" x14ac:dyDescent="0.15">
      <c r="A17" s="8" t="s">
        <v>21</v>
      </c>
      <c r="B17" s="42">
        <v>8</v>
      </c>
      <c r="C17" s="43"/>
      <c r="D17" s="42">
        <v>16</v>
      </c>
      <c r="E17" s="43"/>
      <c r="F17" s="80">
        <f t="shared" si="0"/>
        <v>24</v>
      </c>
      <c r="G17" s="81"/>
      <c r="H17" s="42">
        <v>14</v>
      </c>
      <c r="I17" s="43"/>
      <c r="K17" s="62"/>
      <c r="L17" s="63"/>
      <c r="M17" s="64"/>
      <c r="N17" s="65"/>
      <c r="O17" s="66"/>
    </row>
    <row r="18" spans="1:15" ht="21" customHeight="1" x14ac:dyDescent="0.15">
      <c r="A18" s="8" t="s">
        <v>22</v>
      </c>
      <c r="B18" s="42">
        <v>21</v>
      </c>
      <c r="C18" s="43"/>
      <c r="D18" s="42">
        <v>39</v>
      </c>
      <c r="E18" s="43"/>
      <c r="F18" s="80">
        <f t="shared" si="0"/>
        <v>60</v>
      </c>
      <c r="G18" s="81"/>
      <c r="H18" s="42">
        <v>38</v>
      </c>
      <c r="I18" s="43"/>
      <c r="K18" s="89"/>
      <c r="L18" s="90"/>
      <c r="M18" s="91"/>
      <c r="N18" s="65"/>
      <c r="O18" s="66"/>
    </row>
    <row r="19" spans="1:15" ht="21" customHeight="1" x14ac:dyDescent="0.15">
      <c r="A19" s="8" t="s">
        <v>23</v>
      </c>
      <c r="B19" s="42">
        <v>34</v>
      </c>
      <c r="C19" s="43"/>
      <c r="D19" s="42">
        <v>30</v>
      </c>
      <c r="E19" s="43"/>
      <c r="F19" s="80">
        <f t="shared" si="0"/>
        <v>64</v>
      </c>
      <c r="G19" s="81"/>
      <c r="H19" s="42">
        <v>34</v>
      </c>
      <c r="I19" s="43"/>
      <c r="K19" s="62"/>
      <c r="L19" s="63"/>
      <c r="M19" s="64"/>
      <c r="N19" s="65"/>
      <c r="O19" s="66"/>
    </row>
    <row r="20" spans="1:15" ht="21" customHeight="1" x14ac:dyDescent="0.15">
      <c r="A20" s="8" t="s">
        <v>25</v>
      </c>
      <c r="B20" s="42">
        <v>9</v>
      </c>
      <c r="C20" s="43"/>
      <c r="D20" s="42">
        <v>14</v>
      </c>
      <c r="E20" s="43"/>
      <c r="F20" s="80">
        <f t="shared" si="0"/>
        <v>23</v>
      </c>
      <c r="G20" s="81"/>
      <c r="H20" s="42">
        <v>15</v>
      </c>
      <c r="I20" s="43"/>
      <c r="K20" s="70" t="s">
        <v>40</v>
      </c>
      <c r="L20" s="46"/>
      <c r="M20" s="46"/>
      <c r="N20" s="82">
        <f>F30</f>
        <v>1297</v>
      </c>
      <c r="O20" s="82"/>
    </row>
    <row r="21" spans="1:15" ht="21" customHeight="1" x14ac:dyDescent="0.15">
      <c r="A21" s="8" t="s">
        <v>26</v>
      </c>
      <c r="B21" s="42">
        <v>4</v>
      </c>
      <c r="C21" s="43"/>
      <c r="D21" s="42">
        <v>10</v>
      </c>
      <c r="E21" s="43"/>
      <c r="F21" s="80">
        <f t="shared" si="0"/>
        <v>14</v>
      </c>
      <c r="G21" s="81"/>
      <c r="H21" s="42">
        <v>3</v>
      </c>
      <c r="I21" s="43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72"/>
      <c r="L22" s="72"/>
      <c r="M22" s="72"/>
      <c r="N22" s="73"/>
      <c r="O22" s="73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649</v>
      </c>
      <c r="C30" s="84"/>
      <c r="D30" s="83">
        <f>SUM(D6:E29)</f>
        <v>648</v>
      </c>
      <c r="E30" s="84"/>
      <c r="F30" s="83">
        <f>SUM(F6:G29)</f>
        <v>1297</v>
      </c>
      <c r="G30" s="84"/>
      <c r="H30" s="83">
        <f>SUM(H6:I29)</f>
        <v>602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A33" s="92" t="str">
        <f>"令和"&amp;B1&amp;"年度外国人月別人口推移"</f>
        <v>令和5年度外国人月別人口推移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f>B30</f>
        <v>649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f>D30</f>
        <v>648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1297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f>H30</f>
        <v>602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58">
    <mergeCell ref="K32:M32"/>
    <mergeCell ref="N32:O32"/>
    <mergeCell ref="A33:M33"/>
    <mergeCell ref="B30:C30"/>
    <mergeCell ref="D30:E30"/>
    <mergeCell ref="F30:G30"/>
    <mergeCell ref="H30:I30"/>
    <mergeCell ref="K30:M30"/>
    <mergeCell ref="N30:O30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K22:M22"/>
    <mergeCell ref="N22:O22"/>
    <mergeCell ref="B23:C23"/>
    <mergeCell ref="D23:E23"/>
    <mergeCell ref="F23:G23"/>
    <mergeCell ref="H23:I23"/>
    <mergeCell ref="K23:M23"/>
    <mergeCell ref="N23:O23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6:C6"/>
    <mergeCell ref="D6:E6"/>
    <mergeCell ref="F6:G6"/>
    <mergeCell ref="H6:I6"/>
    <mergeCell ref="K6:M6"/>
    <mergeCell ref="N6:O6"/>
    <mergeCell ref="K2:O2"/>
    <mergeCell ref="B4:C5"/>
    <mergeCell ref="D4:E5"/>
    <mergeCell ref="F4:G5"/>
    <mergeCell ref="H4:I5"/>
    <mergeCell ref="K4:M5"/>
    <mergeCell ref="N4:O5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F3F0-6324-4CB2-A875-00D421F6DF5D}">
  <dimension ref="A1:O38"/>
  <sheetViews>
    <sheetView zoomScaleNormal="100" workbookViewId="0">
      <selection activeCell="N11" sqref="N11:O11"/>
    </sheetView>
  </sheetViews>
  <sheetFormatPr defaultRowHeight="13.5" x14ac:dyDescent="0.15"/>
  <cols>
    <col min="1" max="1" width="10.5" customWidth="1"/>
    <col min="2" max="10" width="5.5" customWidth="1"/>
    <col min="11" max="11" width="5.125" customWidth="1"/>
    <col min="12" max="15" width="5.5" customWidth="1"/>
    <col min="17" max="17" width="7.875" customWidth="1"/>
  </cols>
  <sheetData>
    <row r="1" spans="1:15" ht="24" customHeight="1" x14ac:dyDescent="0.2">
      <c r="A1" s="31" t="s">
        <v>53</v>
      </c>
      <c r="B1" s="29">
        <v>6</v>
      </c>
      <c r="C1" s="30" t="s">
        <v>52</v>
      </c>
      <c r="E1" s="30" t="s">
        <v>51</v>
      </c>
      <c r="F1" s="30"/>
      <c r="G1" s="30"/>
      <c r="H1" s="30"/>
      <c r="I1" s="30"/>
      <c r="J1" s="30"/>
      <c r="K1" s="30"/>
      <c r="L1" s="30"/>
    </row>
    <row r="2" spans="1:15" ht="21" customHeight="1" x14ac:dyDescent="0.15">
      <c r="E2" s="1"/>
      <c r="H2" s="2"/>
      <c r="K2" s="50" t="str">
        <f>"令和"&amp;B1&amp;"年4月1日現在"</f>
        <v>令和6年4月1日現在</v>
      </c>
      <c r="L2" s="50"/>
      <c r="M2" s="50"/>
      <c r="N2" s="50"/>
      <c r="O2" s="50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15</v>
      </c>
      <c r="C6" s="43"/>
      <c r="D6" s="42">
        <v>17</v>
      </c>
      <c r="E6" s="43"/>
      <c r="F6" s="80">
        <f>SUM(B6:E6)</f>
        <v>32</v>
      </c>
      <c r="G6" s="81"/>
      <c r="H6" s="42">
        <v>14</v>
      </c>
      <c r="I6" s="43"/>
      <c r="K6" s="46" t="s">
        <v>47</v>
      </c>
      <c r="L6" s="46"/>
      <c r="M6" s="46"/>
      <c r="N6" s="47">
        <v>10</v>
      </c>
      <c r="O6" s="48"/>
    </row>
    <row r="7" spans="1:15" ht="21" customHeight="1" x14ac:dyDescent="0.15">
      <c r="A7" s="7" t="s">
        <v>10</v>
      </c>
      <c r="B7" s="42">
        <v>10</v>
      </c>
      <c r="C7" s="43"/>
      <c r="D7" s="42">
        <v>9</v>
      </c>
      <c r="E7" s="43"/>
      <c r="F7" s="80">
        <f t="shared" ref="F7:F21" si="0">SUM(B7:E7)</f>
        <v>19</v>
      </c>
      <c r="G7" s="81"/>
      <c r="H7" s="42">
        <v>6</v>
      </c>
      <c r="I7" s="43"/>
      <c r="K7" s="46" t="s">
        <v>42</v>
      </c>
      <c r="L7" s="46"/>
      <c r="M7" s="46"/>
      <c r="N7" s="47">
        <v>31</v>
      </c>
      <c r="O7" s="48"/>
    </row>
    <row r="8" spans="1:15" ht="21" customHeight="1" x14ac:dyDescent="0.15">
      <c r="A8" s="7" t="s">
        <v>11</v>
      </c>
      <c r="B8" s="42">
        <v>83</v>
      </c>
      <c r="C8" s="43"/>
      <c r="D8" s="42">
        <v>62</v>
      </c>
      <c r="E8" s="43"/>
      <c r="F8" s="80">
        <f t="shared" si="0"/>
        <v>145</v>
      </c>
      <c r="G8" s="81"/>
      <c r="H8" s="42">
        <v>71</v>
      </c>
      <c r="I8" s="43"/>
      <c r="K8" s="46" t="s">
        <v>43</v>
      </c>
      <c r="L8" s="46"/>
      <c r="M8" s="46"/>
      <c r="N8" s="47">
        <v>132</v>
      </c>
      <c r="O8" s="48"/>
    </row>
    <row r="9" spans="1:15" ht="21" customHeight="1" x14ac:dyDescent="0.15">
      <c r="A9" s="7" t="s">
        <v>12</v>
      </c>
      <c r="B9" s="42">
        <v>68</v>
      </c>
      <c r="C9" s="43"/>
      <c r="D9" s="42">
        <v>49</v>
      </c>
      <c r="E9" s="43"/>
      <c r="F9" s="80">
        <f t="shared" si="0"/>
        <v>117</v>
      </c>
      <c r="G9" s="81"/>
      <c r="H9" s="42">
        <v>62</v>
      </c>
      <c r="I9" s="43"/>
      <c r="K9" s="46" t="s">
        <v>14</v>
      </c>
      <c r="L9" s="46"/>
      <c r="M9" s="46"/>
      <c r="N9" s="65">
        <v>60</v>
      </c>
      <c r="O9" s="66"/>
    </row>
    <row r="10" spans="1:15" ht="21" customHeight="1" x14ac:dyDescent="0.15">
      <c r="A10" s="7" t="s">
        <v>13</v>
      </c>
      <c r="B10" s="42">
        <v>262</v>
      </c>
      <c r="C10" s="43"/>
      <c r="D10" s="42">
        <v>248</v>
      </c>
      <c r="E10" s="43"/>
      <c r="F10" s="80">
        <f t="shared" si="0"/>
        <v>510</v>
      </c>
      <c r="G10" s="81"/>
      <c r="H10" s="42">
        <v>221</v>
      </c>
      <c r="I10" s="43"/>
      <c r="K10" s="47" t="s">
        <v>61</v>
      </c>
      <c r="L10" s="93"/>
      <c r="M10" s="43"/>
      <c r="N10" s="65">
        <v>10</v>
      </c>
      <c r="O10" s="66"/>
    </row>
    <row r="11" spans="1:15" ht="21" customHeight="1" x14ac:dyDescent="0.15">
      <c r="A11" s="7" t="s">
        <v>15</v>
      </c>
      <c r="B11" s="42">
        <v>123</v>
      </c>
      <c r="C11" s="43"/>
      <c r="D11" s="42">
        <v>127</v>
      </c>
      <c r="E11" s="43"/>
      <c r="F11" s="80">
        <f t="shared" si="0"/>
        <v>250</v>
      </c>
      <c r="G11" s="81"/>
      <c r="H11" s="42">
        <v>102</v>
      </c>
      <c r="I11" s="43"/>
      <c r="K11" s="89" t="s">
        <v>50</v>
      </c>
      <c r="L11" s="90"/>
      <c r="M11" s="91"/>
      <c r="N11" s="65">
        <v>25</v>
      </c>
      <c r="O11" s="66"/>
    </row>
    <row r="12" spans="1:15" ht="21" customHeight="1" x14ac:dyDescent="0.15">
      <c r="A12" s="7" t="s">
        <v>16</v>
      </c>
      <c r="B12" s="42">
        <v>25</v>
      </c>
      <c r="C12" s="43"/>
      <c r="D12" s="42">
        <v>35</v>
      </c>
      <c r="E12" s="43"/>
      <c r="F12" s="80">
        <f t="shared" si="0"/>
        <v>60</v>
      </c>
      <c r="G12" s="81"/>
      <c r="H12" s="42">
        <v>17</v>
      </c>
      <c r="I12" s="43"/>
      <c r="K12" s="47" t="s">
        <v>78</v>
      </c>
      <c r="L12" s="93"/>
      <c r="M12" s="43"/>
      <c r="N12" s="65">
        <v>14</v>
      </c>
      <c r="O12" s="66"/>
    </row>
    <row r="13" spans="1:15" ht="21" customHeight="1" x14ac:dyDescent="0.15">
      <c r="A13" s="7" t="s">
        <v>17</v>
      </c>
      <c r="B13" s="42">
        <v>7</v>
      </c>
      <c r="C13" s="43"/>
      <c r="D13" s="42">
        <v>8</v>
      </c>
      <c r="E13" s="43"/>
      <c r="F13" s="80">
        <f t="shared" si="0"/>
        <v>15</v>
      </c>
      <c r="G13" s="81"/>
      <c r="H13" s="42">
        <v>6</v>
      </c>
      <c r="I13" s="43"/>
      <c r="K13" s="47" t="s">
        <v>79</v>
      </c>
      <c r="L13" s="93"/>
      <c r="M13" s="43"/>
      <c r="N13" s="65">
        <v>23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0</v>
      </c>
      <c r="E14" s="43"/>
      <c r="F14" s="80">
        <f t="shared" si="0"/>
        <v>0</v>
      </c>
      <c r="G14" s="81"/>
      <c r="H14" s="42">
        <v>0</v>
      </c>
      <c r="I14" s="43"/>
      <c r="K14" s="47" t="s">
        <v>80</v>
      </c>
      <c r="L14" s="93"/>
      <c r="M14" s="43"/>
      <c r="N14" s="65">
        <v>47</v>
      </c>
      <c r="O14" s="66"/>
    </row>
    <row r="15" spans="1:15" ht="21" customHeight="1" x14ac:dyDescent="0.15">
      <c r="A15" s="7" t="s">
        <v>19</v>
      </c>
      <c r="B15" s="42">
        <v>4</v>
      </c>
      <c r="C15" s="43"/>
      <c r="D15" s="42">
        <v>4</v>
      </c>
      <c r="E15" s="43"/>
      <c r="F15" s="80">
        <f t="shared" si="0"/>
        <v>8</v>
      </c>
      <c r="G15" s="81"/>
      <c r="H15" s="42">
        <v>6</v>
      </c>
      <c r="I15" s="43"/>
      <c r="K15" s="47" t="s">
        <v>81</v>
      </c>
      <c r="L15" s="93"/>
      <c r="M15" s="43"/>
      <c r="N15" s="65">
        <v>818</v>
      </c>
      <c r="O15" s="66"/>
    </row>
    <row r="16" spans="1:15" ht="21" customHeight="1" x14ac:dyDescent="0.15">
      <c r="A16" s="8" t="s">
        <v>20</v>
      </c>
      <c r="B16" s="42">
        <v>9</v>
      </c>
      <c r="C16" s="43"/>
      <c r="D16" s="42">
        <v>18</v>
      </c>
      <c r="E16" s="43"/>
      <c r="F16" s="80">
        <f t="shared" si="0"/>
        <v>27</v>
      </c>
      <c r="G16" s="81"/>
      <c r="H16" s="42">
        <v>17</v>
      </c>
      <c r="I16" s="43"/>
      <c r="K16" s="47" t="s">
        <v>82</v>
      </c>
      <c r="L16" s="93"/>
      <c r="M16" s="43"/>
      <c r="N16" s="103">
        <v>24</v>
      </c>
      <c r="O16" s="103"/>
    </row>
    <row r="17" spans="1:15" ht="21" customHeight="1" x14ac:dyDescent="0.15">
      <c r="A17" s="8" t="s">
        <v>21</v>
      </c>
      <c r="B17" s="42">
        <v>7</v>
      </c>
      <c r="C17" s="43"/>
      <c r="D17" s="42">
        <v>12</v>
      </c>
      <c r="E17" s="43"/>
      <c r="F17" s="80">
        <f t="shared" si="0"/>
        <v>19</v>
      </c>
      <c r="G17" s="81"/>
      <c r="H17" s="42">
        <v>11</v>
      </c>
      <c r="I17" s="43"/>
      <c r="K17" s="89" t="s">
        <v>83</v>
      </c>
      <c r="L17" s="63"/>
      <c r="M17" s="64"/>
      <c r="N17" s="94">
        <v>124</v>
      </c>
      <c r="O17" s="66"/>
    </row>
    <row r="18" spans="1:15" ht="21" customHeight="1" x14ac:dyDescent="0.15">
      <c r="A18" s="8" t="s">
        <v>22</v>
      </c>
      <c r="B18" s="42">
        <v>23</v>
      </c>
      <c r="C18" s="43"/>
      <c r="D18" s="42">
        <v>39</v>
      </c>
      <c r="E18" s="43"/>
      <c r="F18" s="80">
        <f t="shared" si="0"/>
        <v>62</v>
      </c>
      <c r="G18" s="81"/>
      <c r="H18" s="42">
        <v>40</v>
      </c>
      <c r="I18" s="43"/>
      <c r="K18" s="89" t="s">
        <v>49</v>
      </c>
      <c r="L18" s="90"/>
      <c r="M18" s="91"/>
      <c r="N18" s="94">
        <f>N20-(SUM(N6:O17))</f>
        <v>54</v>
      </c>
      <c r="O18" s="66"/>
    </row>
    <row r="19" spans="1:15" ht="21" customHeight="1" x14ac:dyDescent="0.15">
      <c r="A19" s="8" t="s">
        <v>23</v>
      </c>
      <c r="B19" s="42">
        <v>38</v>
      </c>
      <c r="C19" s="43"/>
      <c r="D19" s="42">
        <v>31</v>
      </c>
      <c r="E19" s="43"/>
      <c r="F19" s="80">
        <f t="shared" si="0"/>
        <v>69</v>
      </c>
      <c r="G19" s="81"/>
      <c r="H19" s="42">
        <v>38</v>
      </c>
      <c r="I19" s="43"/>
      <c r="K19" s="62"/>
      <c r="L19" s="63"/>
      <c r="M19" s="64"/>
      <c r="N19" s="65"/>
      <c r="O19" s="66"/>
    </row>
    <row r="20" spans="1:15" ht="21" customHeight="1" x14ac:dyDescent="0.15">
      <c r="A20" s="8" t="s">
        <v>25</v>
      </c>
      <c r="B20" s="42">
        <v>11</v>
      </c>
      <c r="C20" s="43"/>
      <c r="D20" s="42">
        <v>14</v>
      </c>
      <c r="E20" s="43"/>
      <c r="F20" s="80">
        <f t="shared" si="0"/>
        <v>25</v>
      </c>
      <c r="G20" s="81"/>
      <c r="H20" s="42">
        <v>14</v>
      </c>
      <c r="I20" s="43"/>
      <c r="K20" s="70" t="s">
        <v>40</v>
      </c>
      <c r="L20" s="46"/>
      <c r="M20" s="46"/>
      <c r="N20" s="82">
        <f>F30</f>
        <v>1372</v>
      </c>
      <c r="O20" s="82"/>
    </row>
    <row r="21" spans="1:15" ht="21" customHeight="1" x14ac:dyDescent="0.15">
      <c r="A21" s="8" t="s">
        <v>26</v>
      </c>
      <c r="B21" s="42">
        <v>4</v>
      </c>
      <c r="C21" s="43"/>
      <c r="D21" s="42">
        <v>10</v>
      </c>
      <c r="E21" s="43"/>
      <c r="F21" s="80">
        <f t="shared" si="0"/>
        <v>14</v>
      </c>
      <c r="G21" s="81"/>
      <c r="H21" s="42">
        <v>3</v>
      </c>
      <c r="I21" s="43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72"/>
      <c r="L22" s="72"/>
      <c r="M22" s="72"/>
      <c r="N22" s="73"/>
      <c r="O22" s="73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689</v>
      </c>
      <c r="C30" s="84"/>
      <c r="D30" s="83">
        <f>SUM(D6:E29)</f>
        <v>683</v>
      </c>
      <c r="E30" s="84"/>
      <c r="F30" s="83">
        <f>SUM(F6:G29)</f>
        <v>1372</v>
      </c>
      <c r="G30" s="84"/>
      <c r="H30" s="83">
        <f>SUM(H6:I29)</f>
        <v>628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A33" s="92" t="str">
        <f>"令和"&amp;B1&amp;"年度外国人月別人口推移"</f>
        <v>令和6年度外国人月別人口推移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f>B30</f>
        <v>689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f>D30</f>
        <v>683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1372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f>H30</f>
        <v>628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58">
    <mergeCell ref="B6:C6"/>
    <mergeCell ref="D6:E6"/>
    <mergeCell ref="F6:G6"/>
    <mergeCell ref="H6:I6"/>
    <mergeCell ref="K6:M6"/>
    <mergeCell ref="N6:O6"/>
    <mergeCell ref="K2:O2"/>
    <mergeCell ref="B4:C5"/>
    <mergeCell ref="D4:E5"/>
    <mergeCell ref="F4:G5"/>
    <mergeCell ref="H4:I5"/>
    <mergeCell ref="K4:M5"/>
    <mergeCell ref="N4:O5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K22:M22"/>
    <mergeCell ref="N22:O22"/>
    <mergeCell ref="B23:C23"/>
    <mergeCell ref="D23:E23"/>
    <mergeCell ref="F23:G23"/>
    <mergeCell ref="H23:I23"/>
    <mergeCell ref="K23:M23"/>
    <mergeCell ref="N23:O23"/>
    <mergeCell ref="B21:C21"/>
    <mergeCell ref="D21:E21"/>
    <mergeCell ref="F21:G21"/>
    <mergeCell ref="H21:I21"/>
    <mergeCell ref="B22:C22"/>
    <mergeCell ref="D22:E22"/>
    <mergeCell ref="F22:G22"/>
    <mergeCell ref="H22:I22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K32:M32"/>
    <mergeCell ref="N32:O32"/>
    <mergeCell ref="A33:M33"/>
    <mergeCell ref="B30:C30"/>
    <mergeCell ref="D30:E30"/>
    <mergeCell ref="F30:G30"/>
    <mergeCell ref="H30:I30"/>
    <mergeCell ref="K30:M30"/>
    <mergeCell ref="N30:O30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1C3D5-FDF9-4FA8-AB15-B21CE177330D}">
  <dimension ref="A1:O38"/>
  <sheetViews>
    <sheetView tabSelected="1" zoomScaleNormal="100" workbookViewId="0">
      <selection activeCell="N19" sqref="N19:O19"/>
    </sheetView>
  </sheetViews>
  <sheetFormatPr defaultRowHeight="13.5" x14ac:dyDescent="0.15"/>
  <cols>
    <col min="1" max="1" width="10.5" customWidth="1"/>
    <col min="2" max="10" width="5.5" customWidth="1"/>
    <col min="11" max="11" width="5.125" customWidth="1"/>
    <col min="12" max="15" width="5.5" customWidth="1"/>
    <col min="17" max="17" width="7.875" customWidth="1"/>
  </cols>
  <sheetData>
    <row r="1" spans="1:15" ht="24" customHeight="1" x14ac:dyDescent="0.2">
      <c r="A1" s="31" t="s">
        <v>53</v>
      </c>
      <c r="B1" s="29">
        <v>7</v>
      </c>
      <c r="C1" s="30" t="s">
        <v>52</v>
      </c>
      <c r="E1" s="30" t="s">
        <v>51</v>
      </c>
      <c r="F1" s="30"/>
      <c r="G1" s="30"/>
      <c r="H1" s="30"/>
      <c r="I1" s="30"/>
      <c r="J1" s="30"/>
      <c r="K1" s="30"/>
      <c r="L1" s="30"/>
    </row>
    <row r="2" spans="1:15" ht="21" customHeight="1" x14ac:dyDescent="0.15">
      <c r="E2" s="1"/>
      <c r="H2" s="2"/>
      <c r="K2" s="50" t="str">
        <f>"令和"&amp;B1&amp;"年4月1日現在"</f>
        <v>令和7年4月1日現在</v>
      </c>
      <c r="L2" s="50"/>
      <c r="M2" s="50"/>
      <c r="N2" s="50"/>
      <c r="O2" s="50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14</v>
      </c>
      <c r="C6" s="43"/>
      <c r="D6" s="42">
        <v>17</v>
      </c>
      <c r="E6" s="43"/>
      <c r="F6" s="80">
        <f>SUM(B6:E6)</f>
        <v>31</v>
      </c>
      <c r="G6" s="81"/>
      <c r="H6" s="42">
        <v>12</v>
      </c>
      <c r="I6" s="43"/>
      <c r="K6" s="46" t="s">
        <v>84</v>
      </c>
      <c r="L6" s="46"/>
      <c r="M6" s="46"/>
      <c r="N6" s="47">
        <v>9</v>
      </c>
      <c r="O6" s="48"/>
    </row>
    <row r="7" spans="1:15" ht="21" customHeight="1" x14ac:dyDescent="0.15">
      <c r="A7" s="7" t="s">
        <v>10</v>
      </c>
      <c r="B7" s="42">
        <v>10</v>
      </c>
      <c r="C7" s="43"/>
      <c r="D7" s="42">
        <v>10</v>
      </c>
      <c r="E7" s="43"/>
      <c r="F7" s="80">
        <f t="shared" ref="F7:F21" si="0">SUM(B7:E7)</f>
        <v>20</v>
      </c>
      <c r="G7" s="81"/>
      <c r="H7" s="42">
        <v>6</v>
      </c>
      <c r="I7" s="43"/>
      <c r="K7" s="46" t="s">
        <v>85</v>
      </c>
      <c r="L7" s="46"/>
      <c r="M7" s="46"/>
      <c r="N7" s="47">
        <v>32</v>
      </c>
      <c r="O7" s="48"/>
    </row>
    <row r="8" spans="1:15" ht="21" customHeight="1" x14ac:dyDescent="0.15">
      <c r="A8" s="7" t="s">
        <v>11</v>
      </c>
      <c r="B8" s="42">
        <v>78</v>
      </c>
      <c r="C8" s="43"/>
      <c r="D8" s="42">
        <v>66</v>
      </c>
      <c r="E8" s="43"/>
      <c r="F8" s="80">
        <f t="shared" si="0"/>
        <v>144</v>
      </c>
      <c r="G8" s="81"/>
      <c r="H8" s="42">
        <v>66</v>
      </c>
      <c r="I8" s="43"/>
      <c r="K8" s="46" t="s">
        <v>86</v>
      </c>
      <c r="L8" s="46"/>
      <c r="M8" s="46"/>
      <c r="N8" s="47">
        <v>131</v>
      </c>
      <c r="O8" s="48"/>
    </row>
    <row r="9" spans="1:15" ht="21" customHeight="1" x14ac:dyDescent="0.15">
      <c r="A9" s="7" t="s">
        <v>12</v>
      </c>
      <c r="B9" s="42">
        <v>68</v>
      </c>
      <c r="C9" s="43"/>
      <c r="D9" s="42">
        <v>53</v>
      </c>
      <c r="E9" s="43"/>
      <c r="F9" s="80">
        <f t="shared" si="0"/>
        <v>121</v>
      </c>
      <c r="G9" s="81"/>
      <c r="H9" s="42">
        <v>57</v>
      </c>
      <c r="I9" s="43"/>
      <c r="K9" s="70" t="s">
        <v>87</v>
      </c>
      <c r="L9" s="46"/>
      <c r="M9" s="46"/>
      <c r="N9" s="65">
        <v>18</v>
      </c>
      <c r="O9" s="66"/>
    </row>
    <row r="10" spans="1:15" ht="21" customHeight="1" x14ac:dyDescent="0.15">
      <c r="A10" s="7" t="s">
        <v>13</v>
      </c>
      <c r="B10" s="42">
        <v>287</v>
      </c>
      <c r="C10" s="43"/>
      <c r="D10" s="42">
        <v>258</v>
      </c>
      <c r="E10" s="43"/>
      <c r="F10" s="80">
        <f t="shared" si="0"/>
        <v>545</v>
      </c>
      <c r="G10" s="81"/>
      <c r="H10" s="42">
        <v>237</v>
      </c>
      <c r="I10" s="43"/>
      <c r="K10" s="46" t="s">
        <v>14</v>
      </c>
      <c r="L10" s="46"/>
      <c r="M10" s="46"/>
      <c r="N10" s="65">
        <v>65</v>
      </c>
      <c r="O10" s="66"/>
    </row>
    <row r="11" spans="1:15" ht="21" customHeight="1" x14ac:dyDescent="0.15">
      <c r="A11" s="7" t="s">
        <v>15</v>
      </c>
      <c r="B11" s="42">
        <v>129</v>
      </c>
      <c r="C11" s="43"/>
      <c r="D11" s="42">
        <v>130</v>
      </c>
      <c r="E11" s="43"/>
      <c r="F11" s="80">
        <f t="shared" si="0"/>
        <v>259</v>
      </c>
      <c r="G11" s="81"/>
      <c r="H11" s="42">
        <v>104</v>
      </c>
      <c r="I11" s="43"/>
      <c r="K11" s="42" t="s">
        <v>61</v>
      </c>
      <c r="L11" s="93"/>
      <c r="M11" s="43"/>
      <c r="N11" s="65">
        <v>13</v>
      </c>
      <c r="O11" s="66"/>
    </row>
    <row r="12" spans="1:15" ht="21" customHeight="1" x14ac:dyDescent="0.15">
      <c r="A12" s="7" t="s">
        <v>16</v>
      </c>
      <c r="B12" s="42">
        <v>27</v>
      </c>
      <c r="C12" s="43"/>
      <c r="D12" s="42">
        <v>34</v>
      </c>
      <c r="E12" s="43"/>
      <c r="F12" s="80">
        <f t="shared" si="0"/>
        <v>61</v>
      </c>
      <c r="G12" s="81"/>
      <c r="H12" s="42">
        <v>18</v>
      </c>
      <c r="I12" s="43"/>
      <c r="K12" s="89" t="s">
        <v>50</v>
      </c>
      <c r="L12" s="90"/>
      <c r="M12" s="91"/>
      <c r="N12" s="65">
        <v>25</v>
      </c>
      <c r="O12" s="66"/>
    </row>
    <row r="13" spans="1:15" ht="21" customHeight="1" x14ac:dyDescent="0.15">
      <c r="A13" s="7" t="s">
        <v>17</v>
      </c>
      <c r="B13" s="42">
        <v>7</v>
      </c>
      <c r="C13" s="43"/>
      <c r="D13" s="42">
        <v>9</v>
      </c>
      <c r="E13" s="43"/>
      <c r="F13" s="80">
        <f t="shared" si="0"/>
        <v>16</v>
      </c>
      <c r="G13" s="81"/>
      <c r="H13" s="42">
        <v>9</v>
      </c>
      <c r="I13" s="43"/>
      <c r="K13" s="42" t="s">
        <v>78</v>
      </c>
      <c r="L13" s="93"/>
      <c r="M13" s="43"/>
      <c r="N13" s="65">
        <v>11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0</v>
      </c>
      <c r="E14" s="43"/>
      <c r="F14" s="80">
        <f t="shared" si="0"/>
        <v>0</v>
      </c>
      <c r="G14" s="81"/>
      <c r="H14" s="42">
        <v>0</v>
      </c>
      <c r="I14" s="43"/>
      <c r="K14" s="42" t="s">
        <v>79</v>
      </c>
      <c r="L14" s="93"/>
      <c r="M14" s="43"/>
      <c r="N14" s="65">
        <v>17</v>
      </c>
      <c r="O14" s="66"/>
    </row>
    <row r="15" spans="1:15" ht="21" customHeight="1" x14ac:dyDescent="0.15">
      <c r="A15" s="7" t="s">
        <v>19</v>
      </c>
      <c r="B15" s="42">
        <v>3</v>
      </c>
      <c r="C15" s="43"/>
      <c r="D15" s="42">
        <v>4</v>
      </c>
      <c r="E15" s="43"/>
      <c r="F15" s="80">
        <f t="shared" si="0"/>
        <v>7</v>
      </c>
      <c r="G15" s="81"/>
      <c r="H15" s="42">
        <v>5</v>
      </c>
      <c r="I15" s="43"/>
      <c r="K15" s="42" t="s">
        <v>80</v>
      </c>
      <c r="L15" s="93"/>
      <c r="M15" s="43"/>
      <c r="N15" s="65">
        <v>48</v>
      </c>
      <c r="O15" s="66"/>
    </row>
    <row r="16" spans="1:15" ht="21" customHeight="1" x14ac:dyDescent="0.15">
      <c r="A16" s="8" t="s">
        <v>20</v>
      </c>
      <c r="B16" s="42">
        <v>9</v>
      </c>
      <c r="C16" s="43"/>
      <c r="D16" s="42">
        <v>22</v>
      </c>
      <c r="E16" s="43"/>
      <c r="F16" s="80">
        <f t="shared" si="0"/>
        <v>31</v>
      </c>
      <c r="G16" s="81"/>
      <c r="H16" s="42">
        <v>20</v>
      </c>
      <c r="I16" s="43"/>
      <c r="K16" s="42" t="s">
        <v>81</v>
      </c>
      <c r="L16" s="93"/>
      <c r="M16" s="43"/>
      <c r="N16" s="65">
        <v>870</v>
      </c>
      <c r="O16" s="66"/>
    </row>
    <row r="17" spans="1:15" ht="21" customHeight="1" x14ac:dyDescent="0.15">
      <c r="A17" s="8" t="s">
        <v>21</v>
      </c>
      <c r="B17" s="42">
        <v>6</v>
      </c>
      <c r="C17" s="43"/>
      <c r="D17" s="42">
        <v>20</v>
      </c>
      <c r="E17" s="43"/>
      <c r="F17" s="80">
        <f t="shared" si="0"/>
        <v>26</v>
      </c>
      <c r="G17" s="81"/>
      <c r="H17" s="42">
        <v>18</v>
      </c>
      <c r="I17" s="43"/>
      <c r="K17" s="42" t="s">
        <v>82</v>
      </c>
      <c r="L17" s="93"/>
      <c r="M17" s="43"/>
      <c r="N17" s="103">
        <v>24</v>
      </c>
      <c r="O17" s="103"/>
    </row>
    <row r="18" spans="1:15" ht="21" customHeight="1" x14ac:dyDescent="0.15">
      <c r="A18" s="8" t="s">
        <v>22</v>
      </c>
      <c r="B18" s="42">
        <v>37</v>
      </c>
      <c r="C18" s="43"/>
      <c r="D18" s="42">
        <v>48</v>
      </c>
      <c r="E18" s="43"/>
      <c r="F18" s="80">
        <f t="shared" si="0"/>
        <v>85</v>
      </c>
      <c r="G18" s="81"/>
      <c r="H18" s="42">
        <v>57</v>
      </c>
      <c r="I18" s="43"/>
      <c r="K18" s="42" t="s">
        <v>83</v>
      </c>
      <c r="L18" s="93"/>
      <c r="M18" s="43"/>
      <c r="N18" s="94">
        <v>156</v>
      </c>
      <c r="O18" s="66"/>
    </row>
    <row r="19" spans="1:15" ht="21" customHeight="1" x14ac:dyDescent="0.15">
      <c r="A19" s="8" t="s">
        <v>23</v>
      </c>
      <c r="B19" s="42">
        <v>48</v>
      </c>
      <c r="C19" s="43"/>
      <c r="D19" s="42">
        <v>34</v>
      </c>
      <c r="E19" s="43"/>
      <c r="F19" s="80">
        <f t="shared" si="0"/>
        <v>82</v>
      </c>
      <c r="G19" s="81"/>
      <c r="H19" s="42">
        <v>49</v>
      </c>
      <c r="I19" s="43"/>
      <c r="K19" s="89" t="s">
        <v>49</v>
      </c>
      <c r="L19" s="90"/>
      <c r="M19" s="91"/>
      <c r="N19" s="94">
        <f>N21-(SUM(N6:O18))</f>
        <v>46</v>
      </c>
      <c r="O19" s="66"/>
    </row>
    <row r="20" spans="1:15" ht="21" customHeight="1" x14ac:dyDescent="0.15">
      <c r="A20" s="8" t="s">
        <v>25</v>
      </c>
      <c r="B20" s="42">
        <v>9</v>
      </c>
      <c r="C20" s="43"/>
      <c r="D20" s="42">
        <v>16</v>
      </c>
      <c r="E20" s="43"/>
      <c r="F20" s="80">
        <f t="shared" si="0"/>
        <v>25</v>
      </c>
      <c r="G20" s="81"/>
      <c r="H20" s="42">
        <v>13</v>
      </c>
      <c r="I20" s="43"/>
      <c r="K20" s="104"/>
      <c r="L20" s="104"/>
      <c r="M20" s="104"/>
      <c r="N20" s="65"/>
      <c r="O20" s="66"/>
    </row>
    <row r="21" spans="1:15" ht="21" customHeight="1" x14ac:dyDescent="0.15">
      <c r="A21" s="8" t="s">
        <v>26</v>
      </c>
      <c r="B21" s="42">
        <v>2</v>
      </c>
      <c r="C21" s="43"/>
      <c r="D21" s="42">
        <v>10</v>
      </c>
      <c r="E21" s="43"/>
      <c r="F21" s="80">
        <f t="shared" si="0"/>
        <v>12</v>
      </c>
      <c r="G21" s="81"/>
      <c r="H21" s="42">
        <v>3</v>
      </c>
      <c r="I21" s="43"/>
      <c r="K21" s="47" t="s">
        <v>40</v>
      </c>
      <c r="L21" s="67"/>
      <c r="M21" s="48"/>
      <c r="N21" s="82">
        <f>F30</f>
        <v>1465</v>
      </c>
      <c r="O21" s="82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72"/>
      <c r="L22" s="72"/>
      <c r="M22" s="72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734</v>
      </c>
      <c r="C30" s="84"/>
      <c r="D30" s="83">
        <f>SUM(D6:E29)</f>
        <v>731</v>
      </c>
      <c r="E30" s="84"/>
      <c r="F30" s="83">
        <f>SUM(F6:G29)</f>
        <v>1465</v>
      </c>
      <c r="G30" s="84"/>
      <c r="H30" s="83">
        <f>SUM(H6:I29)</f>
        <v>674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A33" s="92" t="str">
        <f>"令和"&amp;B1&amp;"年度外国人月別人口推移"</f>
        <v>令和7年度外国人月別人口推移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f>B30</f>
        <v>734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f>D30</f>
        <v>731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1465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f>H30</f>
        <v>674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59">
    <mergeCell ref="K32:M32"/>
    <mergeCell ref="N32:O32"/>
    <mergeCell ref="A33:M33"/>
    <mergeCell ref="B30:C30"/>
    <mergeCell ref="D30:E30"/>
    <mergeCell ref="F30:G30"/>
    <mergeCell ref="H30:I30"/>
    <mergeCell ref="K30:M30"/>
    <mergeCell ref="N30:O30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5:C25"/>
    <mergeCell ref="D25:E25"/>
    <mergeCell ref="F25:G25"/>
    <mergeCell ref="H25:I25"/>
    <mergeCell ref="K25:M25"/>
    <mergeCell ref="N25:O25"/>
    <mergeCell ref="N23:O23"/>
    <mergeCell ref="B24:C24"/>
    <mergeCell ref="D24:E24"/>
    <mergeCell ref="F24:G24"/>
    <mergeCell ref="H24:I24"/>
    <mergeCell ref="K24:M24"/>
    <mergeCell ref="N24:O24"/>
    <mergeCell ref="B22:C22"/>
    <mergeCell ref="D22:E22"/>
    <mergeCell ref="F22:G22"/>
    <mergeCell ref="H22:I22"/>
    <mergeCell ref="K22:M22"/>
    <mergeCell ref="B23:C23"/>
    <mergeCell ref="D23:E23"/>
    <mergeCell ref="F23:G23"/>
    <mergeCell ref="H23:I23"/>
    <mergeCell ref="K23:M23"/>
    <mergeCell ref="B21:C21"/>
    <mergeCell ref="D21:E21"/>
    <mergeCell ref="F21:G21"/>
    <mergeCell ref="H21:I21"/>
    <mergeCell ref="K21:M21"/>
    <mergeCell ref="N21:O21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6:C6"/>
    <mergeCell ref="D6:E6"/>
    <mergeCell ref="F6:G6"/>
    <mergeCell ref="H6:I6"/>
    <mergeCell ref="K6:M6"/>
    <mergeCell ref="N6:O6"/>
    <mergeCell ref="K2:O2"/>
    <mergeCell ref="B4:C5"/>
    <mergeCell ref="D4:E5"/>
    <mergeCell ref="F4:G5"/>
    <mergeCell ref="H4:I5"/>
    <mergeCell ref="K4:M5"/>
    <mergeCell ref="N4:O5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D2A9D-1079-4A4A-9C72-CB6030B9A22B}">
  <dimension ref="A1:O38"/>
  <sheetViews>
    <sheetView zoomScaleNormal="100" workbookViewId="0">
      <selection activeCell="D6" sqref="D6:E6"/>
    </sheetView>
  </sheetViews>
  <sheetFormatPr defaultRowHeight="13.5" x14ac:dyDescent="0.15"/>
  <cols>
    <col min="1" max="1" width="10.625" customWidth="1"/>
    <col min="2" max="10" width="5.375" customWidth="1"/>
    <col min="11" max="11" width="5.125" customWidth="1"/>
    <col min="12" max="15" width="5.375" customWidth="1"/>
    <col min="17" max="17" width="7.875" customWidth="1"/>
    <col min="257" max="257" width="10.625" customWidth="1"/>
    <col min="258" max="266" width="5.375" customWidth="1"/>
    <col min="267" max="267" width="5.125" customWidth="1"/>
    <col min="268" max="271" width="5.375" customWidth="1"/>
    <col min="273" max="273" width="7.875" customWidth="1"/>
    <col min="513" max="513" width="10.625" customWidth="1"/>
    <col min="514" max="522" width="5.375" customWidth="1"/>
    <col min="523" max="523" width="5.125" customWidth="1"/>
    <col min="524" max="527" width="5.375" customWidth="1"/>
    <col min="529" max="529" width="7.875" customWidth="1"/>
    <col min="769" max="769" width="10.625" customWidth="1"/>
    <col min="770" max="778" width="5.375" customWidth="1"/>
    <col min="779" max="779" width="5.125" customWidth="1"/>
    <col min="780" max="783" width="5.375" customWidth="1"/>
    <col min="785" max="785" width="7.875" customWidth="1"/>
    <col min="1025" max="1025" width="10.625" customWidth="1"/>
    <col min="1026" max="1034" width="5.375" customWidth="1"/>
    <col min="1035" max="1035" width="5.125" customWidth="1"/>
    <col min="1036" max="1039" width="5.375" customWidth="1"/>
    <col min="1041" max="1041" width="7.875" customWidth="1"/>
    <col min="1281" max="1281" width="10.625" customWidth="1"/>
    <col min="1282" max="1290" width="5.375" customWidth="1"/>
    <col min="1291" max="1291" width="5.125" customWidth="1"/>
    <col min="1292" max="1295" width="5.375" customWidth="1"/>
    <col min="1297" max="1297" width="7.875" customWidth="1"/>
    <col min="1537" max="1537" width="10.625" customWidth="1"/>
    <col min="1538" max="1546" width="5.375" customWidth="1"/>
    <col min="1547" max="1547" width="5.125" customWidth="1"/>
    <col min="1548" max="1551" width="5.375" customWidth="1"/>
    <col min="1553" max="1553" width="7.875" customWidth="1"/>
    <col min="1793" max="1793" width="10.625" customWidth="1"/>
    <col min="1794" max="1802" width="5.375" customWidth="1"/>
    <col min="1803" max="1803" width="5.125" customWidth="1"/>
    <col min="1804" max="1807" width="5.375" customWidth="1"/>
    <col min="1809" max="1809" width="7.875" customWidth="1"/>
    <col min="2049" max="2049" width="10.625" customWidth="1"/>
    <col min="2050" max="2058" width="5.375" customWidth="1"/>
    <col min="2059" max="2059" width="5.125" customWidth="1"/>
    <col min="2060" max="2063" width="5.375" customWidth="1"/>
    <col min="2065" max="2065" width="7.875" customWidth="1"/>
    <col min="2305" max="2305" width="10.625" customWidth="1"/>
    <col min="2306" max="2314" width="5.375" customWidth="1"/>
    <col min="2315" max="2315" width="5.125" customWidth="1"/>
    <col min="2316" max="2319" width="5.375" customWidth="1"/>
    <col min="2321" max="2321" width="7.875" customWidth="1"/>
    <col min="2561" max="2561" width="10.625" customWidth="1"/>
    <col min="2562" max="2570" width="5.375" customWidth="1"/>
    <col min="2571" max="2571" width="5.125" customWidth="1"/>
    <col min="2572" max="2575" width="5.375" customWidth="1"/>
    <col min="2577" max="2577" width="7.875" customWidth="1"/>
    <col min="2817" max="2817" width="10.625" customWidth="1"/>
    <col min="2818" max="2826" width="5.375" customWidth="1"/>
    <col min="2827" max="2827" width="5.125" customWidth="1"/>
    <col min="2828" max="2831" width="5.375" customWidth="1"/>
    <col min="2833" max="2833" width="7.875" customWidth="1"/>
    <col min="3073" max="3073" width="10.625" customWidth="1"/>
    <col min="3074" max="3082" width="5.375" customWidth="1"/>
    <col min="3083" max="3083" width="5.125" customWidth="1"/>
    <col min="3084" max="3087" width="5.375" customWidth="1"/>
    <col min="3089" max="3089" width="7.875" customWidth="1"/>
    <col min="3329" max="3329" width="10.625" customWidth="1"/>
    <col min="3330" max="3338" width="5.375" customWidth="1"/>
    <col min="3339" max="3339" width="5.125" customWidth="1"/>
    <col min="3340" max="3343" width="5.375" customWidth="1"/>
    <col min="3345" max="3345" width="7.875" customWidth="1"/>
    <col min="3585" max="3585" width="10.625" customWidth="1"/>
    <col min="3586" max="3594" width="5.375" customWidth="1"/>
    <col min="3595" max="3595" width="5.125" customWidth="1"/>
    <col min="3596" max="3599" width="5.375" customWidth="1"/>
    <col min="3601" max="3601" width="7.875" customWidth="1"/>
    <col min="3841" max="3841" width="10.625" customWidth="1"/>
    <col min="3842" max="3850" width="5.375" customWidth="1"/>
    <col min="3851" max="3851" width="5.125" customWidth="1"/>
    <col min="3852" max="3855" width="5.375" customWidth="1"/>
    <col min="3857" max="3857" width="7.875" customWidth="1"/>
    <col min="4097" max="4097" width="10.625" customWidth="1"/>
    <col min="4098" max="4106" width="5.375" customWidth="1"/>
    <col min="4107" max="4107" width="5.125" customWidth="1"/>
    <col min="4108" max="4111" width="5.375" customWidth="1"/>
    <col min="4113" max="4113" width="7.875" customWidth="1"/>
    <col min="4353" max="4353" width="10.625" customWidth="1"/>
    <col min="4354" max="4362" width="5.375" customWidth="1"/>
    <col min="4363" max="4363" width="5.125" customWidth="1"/>
    <col min="4364" max="4367" width="5.375" customWidth="1"/>
    <col min="4369" max="4369" width="7.875" customWidth="1"/>
    <col min="4609" max="4609" width="10.625" customWidth="1"/>
    <col min="4610" max="4618" width="5.375" customWidth="1"/>
    <col min="4619" max="4619" width="5.125" customWidth="1"/>
    <col min="4620" max="4623" width="5.375" customWidth="1"/>
    <col min="4625" max="4625" width="7.875" customWidth="1"/>
    <col min="4865" max="4865" width="10.625" customWidth="1"/>
    <col min="4866" max="4874" width="5.375" customWidth="1"/>
    <col min="4875" max="4875" width="5.125" customWidth="1"/>
    <col min="4876" max="4879" width="5.375" customWidth="1"/>
    <col min="4881" max="4881" width="7.875" customWidth="1"/>
    <col min="5121" max="5121" width="10.625" customWidth="1"/>
    <col min="5122" max="5130" width="5.375" customWidth="1"/>
    <col min="5131" max="5131" width="5.125" customWidth="1"/>
    <col min="5132" max="5135" width="5.375" customWidth="1"/>
    <col min="5137" max="5137" width="7.875" customWidth="1"/>
    <col min="5377" max="5377" width="10.625" customWidth="1"/>
    <col min="5378" max="5386" width="5.375" customWidth="1"/>
    <col min="5387" max="5387" width="5.125" customWidth="1"/>
    <col min="5388" max="5391" width="5.375" customWidth="1"/>
    <col min="5393" max="5393" width="7.875" customWidth="1"/>
    <col min="5633" max="5633" width="10.625" customWidth="1"/>
    <col min="5634" max="5642" width="5.375" customWidth="1"/>
    <col min="5643" max="5643" width="5.125" customWidth="1"/>
    <col min="5644" max="5647" width="5.375" customWidth="1"/>
    <col min="5649" max="5649" width="7.875" customWidth="1"/>
    <col min="5889" max="5889" width="10.625" customWidth="1"/>
    <col min="5890" max="5898" width="5.375" customWidth="1"/>
    <col min="5899" max="5899" width="5.125" customWidth="1"/>
    <col min="5900" max="5903" width="5.375" customWidth="1"/>
    <col min="5905" max="5905" width="7.875" customWidth="1"/>
    <col min="6145" max="6145" width="10.625" customWidth="1"/>
    <col min="6146" max="6154" width="5.375" customWidth="1"/>
    <col min="6155" max="6155" width="5.125" customWidth="1"/>
    <col min="6156" max="6159" width="5.375" customWidth="1"/>
    <col min="6161" max="6161" width="7.875" customWidth="1"/>
    <col min="6401" max="6401" width="10.625" customWidth="1"/>
    <col min="6402" max="6410" width="5.375" customWidth="1"/>
    <col min="6411" max="6411" width="5.125" customWidth="1"/>
    <col min="6412" max="6415" width="5.375" customWidth="1"/>
    <col min="6417" max="6417" width="7.875" customWidth="1"/>
    <col min="6657" max="6657" width="10.625" customWidth="1"/>
    <col min="6658" max="6666" width="5.375" customWidth="1"/>
    <col min="6667" max="6667" width="5.125" customWidth="1"/>
    <col min="6668" max="6671" width="5.375" customWidth="1"/>
    <col min="6673" max="6673" width="7.875" customWidth="1"/>
    <col min="6913" max="6913" width="10.625" customWidth="1"/>
    <col min="6914" max="6922" width="5.375" customWidth="1"/>
    <col min="6923" max="6923" width="5.125" customWidth="1"/>
    <col min="6924" max="6927" width="5.375" customWidth="1"/>
    <col min="6929" max="6929" width="7.875" customWidth="1"/>
    <col min="7169" max="7169" width="10.625" customWidth="1"/>
    <col min="7170" max="7178" width="5.375" customWidth="1"/>
    <col min="7179" max="7179" width="5.125" customWidth="1"/>
    <col min="7180" max="7183" width="5.375" customWidth="1"/>
    <col min="7185" max="7185" width="7.875" customWidth="1"/>
    <col min="7425" max="7425" width="10.625" customWidth="1"/>
    <col min="7426" max="7434" width="5.375" customWidth="1"/>
    <col min="7435" max="7435" width="5.125" customWidth="1"/>
    <col min="7436" max="7439" width="5.375" customWidth="1"/>
    <col min="7441" max="7441" width="7.875" customWidth="1"/>
    <col min="7681" max="7681" width="10.625" customWidth="1"/>
    <col min="7682" max="7690" width="5.375" customWidth="1"/>
    <col min="7691" max="7691" width="5.125" customWidth="1"/>
    <col min="7692" max="7695" width="5.375" customWidth="1"/>
    <col min="7697" max="7697" width="7.875" customWidth="1"/>
    <col min="7937" max="7937" width="10.625" customWidth="1"/>
    <col min="7938" max="7946" width="5.375" customWidth="1"/>
    <col min="7947" max="7947" width="5.125" customWidth="1"/>
    <col min="7948" max="7951" width="5.375" customWidth="1"/>
    <col min="7953" max="7953" width="7.875" customWidth="1"/>
    <col min="8193" max="8193" width="10.625" customWidth="1"/>
    <col min="8194" max="8202" width="5.375" customWidth="1"/>
    <col min="8203" max="8203" width="5.125" customWidth="1"/>
    <col min="8204" max="8207" width="5.375" customWidth="1"/>
    <col min="8209" max="8209" width="7.875" customWidth="1"/>
    <col min="8449" max="8449" width="10.625" customWidth="1"/>
    <col min="8450" max="8458" width="5.375" customWidth="1"/>
    <col min="8459" max="8459" width="5.125" customWidth="1"/>
    <col min="8460" max="8463" width="5.375" customWidth="1"/>
    <col min="8465" max="8465" width="7.875" customWidth="1"/>
    <col min="8705" max="8705" width="10.625" customWidth="1"/>
    <col min="8706" max="8714" width="5.375" customWidth="1"/>
    <col min="8715" max="8715" width="5.125" customWidth="1"/>
    <col min="8716" max="8719" width="5.375" customWidth="1"/>
    <col min="8721" max="8721" width="7.875" customWidth="1"/>
    <col min="8961" max="8961" width="10.625" customWidth="1"/>
    <col min="8962" max="8970" width="5.375" customWidth="1"/>
    <col min="8971" max="8971" width="5.125" customWidth="1"/>
    <col min="8972" max="8975" width="5.375" customWidth="1"/>
    <col min="8977" max="8977" width="7.875" customWidth="1"/>
    <col min="9217" max="9217" width="10.625" customWidth="1"/>
    <col min="9218" max="9226" width="5.375" customWidth="1"/>
    <col min="9227" max="9227" width="5.125" customWidth="1"/>
    <col min="9228" max="9231" width="5.375" customWidth="1"/>
    <col min="9233" max="9233" width="7.875" customWidth="1"/>
    <col min="9473" max="9473" width="10.625" customWidth="1"/>
    <col min="9474" max="9482" width="5.375" customWidth="1"/>
    <col min="9483" max="9483" width="5.125" customWidth="1"/>
    <col min="9484" max="9487" width="5.375" customWidth="1"/>
    <col min="9489" max="9489" width="7.875" customWidth="1"/>
    <col min="9729" max="9729" width="10.625" customWidth="1"/>
    <col min="9730" max="9738" width="5.375" customWidth="1"/>
    <col min="9739" max="9739" width="5.125" customWidth="1"/>
    <col min="9740" max="9743" width="5.375" customWidth="1"/>
    <col min="9745" max="9745" width="7.875" customWidth="1"/>
    <col min="9985" max="9985" width="10.625" customWidth="1"/>
    <col min="9986" max="9994" width="5.375" customWidth="1"/>
    <col min="9995" max="9995" width="5.125" customWidth="1"/>
    <col min="9996" max="9999" width="5.375" customWidth="1"/>
    <col min="10001" max="10001" width="7.875" customWidth="1"/>
    <col min="10241" max="10241" width="10.625" customWidth="1"/>
    <col min="10242" max="10250" width="5.375" customWidth="1"/>
    <col min="10251" max="10251" width="5.125" customWidth="1"/>
    <col min="10252" max="10255" width="5.375" customWidth="1"/>
    <col min="10257" max="10257" width="7.875" customWidth="1"/>
    <col min="10497" max="10497" width="10.625" customWidth="1"/>
    <col min="10498" max="10506" width="5.375" customWidth="1"/>
    <col min="10507" max="10507" width="5.125" customWidth="1"/>
    <col min="10508" max="10511" width="5.375" customWidth="1"/>
    <col min="10513" max="10513" width="7.875" customWidth="1"/>
    <col min="10753" max="10753" width="10.625" customWidth="1"/>
    <col min="10754" max="10762" width="5.375" customWidth="1"/>
    <col min="10763" max="10763" width="5.125" customWidth="1"/>
    <col min="10764" max="10767" width="5.375" customWidth="1"/>
    <col min="10769" max="10769" width="7.875" customWidth="1"/>
    <col min="11009" max="11009" width="10.625" customWidth="1"/>
    <col min="11010" max="11018" width="5.375" customWidth="1"/>
    <col min="11019" max="11019" width="5.125" customWidth="1"/>
    <col min="11020" max="11023" width="5.375" customWidth="1"/>
    <col min="11025" max="11025" width="7.875" customWidth="1"/>
    <col min="11265" max="11265" width="10.625" customWidth="1"/>
    <col min="11266" max="11274" width="5.375" customWidth="1"/>
    <col min="11275" max="11275" width="5.125" customWidth="1"/>
    <col min="11276" max="11279" width="5.375" customWidth="1"/>
    <col min="11281" max="11281" width="7.875" customWidth="1"/>
    <col min="11521" max="11521" width="10.625" customWidth="1"/>
    <col min="11522" max="11530" width="5.375" customWidth="1"/>
    <col min="11531" max="11531" width="5.125" customWidth="1"/>
    <col min="11532" max="11535" width="5.375" customWidth="1"/>
    <col min="11537" max="11537" width="7.875" customWidth="1"/>
    <col min="11777" max="11777" width="10.625" customWidth="1"/>
    <col min="11778" max="11786" width="5.375" customWidth="1"/>
    <col min="11787" max="11787" width="5.125" customWidth="1"/>
    <col min="11788" max="11791" width="5.375" customWidth="1"/>
    <col min="11793" max="11793" width="7.875" customWidth="1"/>
    <col min="12033" max="12033" width="10.625" customWidth="1"/>
    <col min="12034" max="12042" width="5.375" customWidth="1"/>
    <col min="12043" max="12043" width="5.125" customWidth="1"/>
    <col min="12044" max="12047" width="5.375" customWidth="1"/>
    <col min="12049" max="12049" width="7.875" customWidth="1"/>
    <col min="12289" max="12289" width="10.625" customWidth="1"/>
    <col min="12290" max="12298" width="5.375" customWidth="1"/>
    <col min="12299" max="12299" width="5.125" customWidth="1"/>
    <col min="12300" max="12303" width="5.375" customWidth="1"/>
    <col min="12305" max="12305" width="7.875" customWidth="1"/>
    <col min="12545" max="12545" width="10.625" customWidth="1"/>
    <col min="12546" max="12554" width="5.375" customWidth="1"/>
    <col min="12555" max="12555" width="5.125" customWidth="1"/>
    <col min="12556" max="12559" width="5.375" customWidth="1"/>
    <col min="12561" max="12561" width="7.875" customWidth="1"/>
    <col min="12801" max="12801" width="10.625" customWidth="1"/>
    <col min="12802" max="12810" width="5.375" customWidth="1"/>
    <col min="12811" max="12811" width="5.125" customWidth="1"/>
    <col min="12812" max="12815" width="5.375" customWidth="1"/>
    <col min="12817" max="12817" width="7.875" customWidth="1"/>
    <col min="13057" max="13057" width="10.625" customWidth="1"/>
    <col min="13058" max="13066" width="5.375" customWidth="1"/>
    <col min="13067" max="13067" width="5.125" customWidth="1"/>
    <col min="13068" max="13071" width="5.375" customWidth="1"/>
    <col min="13073" max="13073" width="7.875" customWidth="1"/>
    <col min="13313" max="13313" width="10.625" customWidth="1"/>
    <col min="13314" max="13322" width="5.375" customWidth="1"/>
    <col min="13323" max="13323" width="5.125" customWidth="1"/>
    <col min="13324" max="13327" width="5.375" customWidth="1"/>
    <col min="13329" max="13329" width="7.875" customWidth="1"/>
    <col min="13569" max="13569" width="10.625" customWidth="1"/>
    <col min="13570" max="13578" width="5.375" customWidth="1"/>
    <col min="13579" max="13579" width="5.125" customWidth="1"/>
    <col min="13580" max="13583" width="5.375" customWidth="1"/>
    <col min="13585" max="13585" width="7.875" customWidth="1"/>
    <col min="13825" max="13825" width="10.625" customWidth="1"/>
    <col min="13826" max="13834" width="5.375" customWidth="1"/>
    <col min="13835" max="13835" width="5.125" customWidth="1"/>
    <col min="13836" max="13839" width="5.375" customWidth="1"/>
    <col min="13841" max="13841" width="7.875" customWidth="1"/>
    <col min="14081" max="14081" width="10.625" customWidth="1"/>
    <col min="14082" max="14090" width="5.375" customWidth="1"/>
    <col min="14091" max="14091" width="5.125" customWidth="1"/>
    <col min="14092" max="14095" width="5.375" customWidth="1"/>
    <col min="14097" max="14097" width="7.875" customWidth="1"/>
    <col min="14337" max="14337" width="10.625" customWidth="1"/>
    <col min="14338" max="14346" width="5.375" customWidth="1"/>
    <col min="14347" max="14347" width="5.125" customWidth="1"/>
    <col min="14348" max="14351" width="5.375" customWidth="1"/>
    <col min="14353" max="14353" width="7.875" customWidth="1"/>
    <col min="14593" max="14593" width="10.625" customWidth="1"/>
    <col min="14594" max="14602" width="5.375" customWidth="1"/>
    <col min="14603" max="14603" width="5.125" customWidth="1"/>
    <col min="14604" max="14607" width="5.375" customWidth="1"/>
    <col min="14609" max="14609" width="7.875" customWidth="1"/>
    <col min="14849" max="14849" width="10.625" customWidth="1"/>
    <col min="14850" max="14858" width="5.375" customWidth="1"/>
    <col min="14859" max="14859" width="5.125" customWidth="1"/>
    <col min="14860" max="14863" width="5.375" customWidth="1"/>
    <col min="14865" max="14865" width="7.875" customWidth="1"/>
    <col min="15105" max="15105" width="10.625" customWidth="1"/>
    <col min="15106" max="15114" width="5.375" customWidth="1"/>
    <col min="15115" max="15115" width="5.125" customWidth="1"/>
    <col min="15116" max="15119" width="5.375" customWidth="1"/>
    <col min="15121" max="15121" width="7.875" customWidth="1"/>
    <col min="15361" max="15361" width="10.625" customWidth="1"/>
    <col min="15362" max="15370" width="5.375" customWidth="1"/>
    <col min="15371" max="15371" width="5.125" customWidth="1"/>
    <col min="15372" max="15375" width="5.375" customWidth="1"/>
    <col min="15377" max="15377" width="7.875" customWidth="1"/>
    <col min="15617" max="15617" width="10.625" customWidth="1"/>
    <col min="15618" max="15626" width="5.375" customWidth="1"/>
    <col min="15627" max="15627" width="5.125" customWidth="1"/>
    <col min="15628" max="15631" width="5.375" customWidth="1"/>
    <col min="15633" max="15633" width="7.875" customWidth="1"/>
    <col min="15873" max="15873" width="10.625" customWidth="1"/>
    <col min="15874" max="15882" width="5.375" customWidth="1"/>
    <col min="15883" max="15883" width="5.125" customWidth="1"/>
    <col min="15884" max="15887" width="5.375" customWidth="1"/>
    <col min="15889" max="15889" width="7.875" customWidth="1"/>
    <col min="16129" max="16129" width="10.625" customWidth="1"/>
    <col min="16130" max="16138" width="5.375" customWidth="1"/>
    <col min="16139" max="16139" width="5.125" customWidth="1"/>
    <col min="16140" max="16143" width="5.375" customWidth="1"/>
    <col min="16145" max="16145" width="7.875" customWidth="1"/>
  </cols>
  <sheetData>
    <row r="1" spans="1:15" ht="24" customHeight="1" x14ac:dyDescent="0.2">
      <c r="B1" s="49" t="s">
        <v>58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21" customHeight="1" x14ac:dyDescent="0.15">
      <c r="E2" s="1"/>
      <c r="H2" s="2"/>
      <c r="K2" s="50" t="s">
        <v>65</v>
      </c>
      <c r="L2" s="50"/>
      <c r="M2" s="50"/>
      <c r="N2" s="50"/>
      <c r="O2" s="50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15</v>
      </c>
      <c r="C6" s="43"/>
      <c r="D6" s="42">
        <v>11</v>
      </c>
      <c r="E6" s="43"/>
      <c r="F6" s="80">
        <f>B6+D6</f>
        <v>26</v>
      </c>
      <c r="G6" s="81"/>
      <c r="H6" s="42">
        <v>16</v>
      </c>
      <c r="I6" s="43"/>
      <c r="K6" s="46" t="s">
        <v>47</v>
      </c>
      <c r="L6" s="46"/>
      <c r="M6" s="46"/>
      <c r="N6" s="47">
        <v>18</v>
      </c>
      <c r="O6" s="48"/>
    </row>
    <row r="7" spans="1:15" ht="21" customHeight="1" x14ac:dyDescent="0.15">
      <c r="A7" s="7" t="s">
        <v>10</v>
      </c>
      <c r="B7" s="42">
        <v>33</v>
      </c>
      <c r="C7" s="43"/>
      <c r="D7" s="42">
        <v>22</v>
      </c>
      <c r="E7" s="43"/>
      <c r="F7" s="80">
        <f t="shared" ref="F7:F21" si="0">B7+D7</f>
        <v>55</v>
      </c>
      <c r="G7" s="81"/>
      <c r="H7" s="42">
        <v>28</v>
      </c>
      <c r="I7" s="43"/>
      <c r="K7" s="46" t="s">
        <v>42</v>
      </c>
      <c r="L7" s="46"/>
      <c r="M7" s="46"/>
      <c r="N7" s="47">
        <v>26</v>
      </c>
      <c r="O7" s="48"/>
    </row>
    <row r="8" spans="1:15" ht="21" customHeight="1" x14ac:dyDescent="0.15">
      <c r="A8" s="7" t="s">
        <v>11</v>
      </c>
      <c r="B8" s="42">
        <v>41</v>
      </c>
      <c r="C8" s="43"/>
      <c r="D8" s="42">
        <v>42</v>
      </c>
      <c r="E8" s="43"/>
      <c r="F8" s="80">
        <f t="shared" si="0"/>
        <v>83</v>
      </c>
      <c r="G8" s="81"/>
      <c r="H8" s="42">
        <v>26</v>
      </c>
      <c r="I8" s="43"/>
      <c r="K8" s="46" t="s">
        <v>43</v>
      </c>
      <c r="L8" s="46"/>
      <c r="M8" s="46"/>
      <c r="N8" s="47">
        <v>175</v>
      </c>
      <c r="O8" s="48"/>
    </row>
    <row r="9" spans="1:15" ht="21" customHeight="1" x14ac:dyDescent="0.15">
      <c r="A9" s="7" t="s">
        <v>12</v>
      </c>
      <c r="B9" s="42">
        <v>36</v>
      </c>
      <c r="C9" s="43"/>
      <c r="D9" s="42">
        <v>32</v>
      </c>
      <c r="E9" s="43"/>
      <c r="F9" s="80">
        <f t="shared" si="0"/>
        <v>68</v>
      </c>
      <c r="G9" s="81"/>
      <c r="H9" s="42">
        <v>29</v>
      </c>
      <c r="I9" s="43"/>
      <c r="K9" s="46" t="s">
        <v>14</v>
      </c>
      <c r="L9" s="46"/>
      <c r="M9" s="46"/>
      <c r="N9" s="47">
        <v>74</v>
      </c>
      <c r="O9" s="48"/>
    </row>
    <row r="10" spans="1:15" ht="21" customHeight="1" x14ac:dyDescent="0.15">
      <c r="A10" s="7" t="s">
        <v>13</v>
      </c>
      <c r="B10" s="42">
        <v>206</v>
      </c>
      <c r="C10" s="43"/>
      <c r="D10" s="42">
        <v>222</v>
      </c>
      <c r="E10" s="43"/>
      <c r="F10" s="80">
        <f t="shared" si="0"/>
        <v>428</v>
      </c>
      <c r="G10" s="81"/>
      <c r="H10" s="42">
        <v>178</v>
      </c>
      <c r="I10" s="43"/>
      <c r="K10" s="62" t="s">
        <v>60</v>
      </c>
      <c r="L10" s="63"/>
      <c r="M10" s="64"/>
      <c r="N10" s="65">
        <v>5</v>
      </c>
      <c r="O10" s="66"/>
    </row>
    <row r="11" spans="1:15" ht="21" customHeight="1" x14ac:dyDescent="0.15">
      <c r="A11" s="7" t="s">
        <v>15</v>
      </c>
      <c r="B11" s="42">
        <v>48</v>
      </c>
      <c r="C11" s="43"/>
      <c r="D11" s="42">
        <v>67</v>
      </c>
      <c r="E11" s="43"/>
      <c r="F11" s="80">
        <f t="shared" si="0"/>
        <v>115</v>
      </c>
      <c r="G11" s="81"/>
      <c r="H11" s="42">
        <v>39</v>
      </c>
      <c r="I11" s="43"/>
      <c r="K11" s="62" t="s">
        <v>61</v>
      </c>
      <c r="L11" s="63"/>
      <c r="M11" s="64"/>
      <c r="N11" s="65">
        <v>2</v>
      </c>
      <c r="O11" s="66"/>
    </row>
    <row r="12" spans="1:15" ht="21" customHeight="1" x14ac:dyDescent="0.15">
      <c r="A12" s="7" t="s">
        <v>16</v>
      </c>
      <c r="B12" s="42">
        <v>5</v>
      </c>
      <c r="C12" s="43"/>
      <c r="D12" s="42">
        <v>7</v>
      </c>
      <c r="E12" s="43"/>
      <c r="F12" s="80">
        <f t="shared" si="0"/>
        <v>12</v>
      </c>
      <c r="G12" s="81"/>
      <c r="H12" s="42">
        <v>4</v>
      </c>
      <c r="I12" s="43"/>
      <c r="K12" s="62" t="s">
        <v>50</v>
      </c>
      <c r="L12" s="63"/>
      <c r="M12" s="64"/>
      <c r="N12" s="65">
        <v>49</v>
      </c>
      <c r="O12" s="66"/>
    </row>
    <row r="13" spans="1:15" ht="21" customHeight="1" x14ac:dyDescent="0.15">
      <c r="A13" s="7" t="s">
        <v>17</v>
      </c>
      <c r="B13" s="42">
        <v>6</v>
      </c>
      <c r="C13" s="43"/>
      <c r="D13" s="42">
        <v>12</v>
      </c>
      <c r="E13" s="43"/>
      <c r="F13" s="80">
        <f t="shared" si="0"/>
        <v>18</v>
      </c>
      <c r="G13" s="81"/>
      <c r="H13" s="42">
        <v>6</v>
      </c>
      <c r="I13" s="43"/>
      <c r="K13" s="62" t="s">
        <v>44</v>
      </c>
      <c r="L13" s="63"/>
      <c r="M13" s="64"/>
      <c r="N13" s="65">
        <v>10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1</v>
      </c>
      <c r="E14" s="43"/>
      <c r="F14" s="80">
        <f t="shared" si="0"/>
        <v>1</v>
      </c>
      <c r="G14" s="81"/>
      <c r="H14" s="42">
        <v>1</v>
      </c>
      <c r="I14" s="43"/>
      <c r="K14" s="62" t="s">
        <v>62</v>
      </c>
      <c r="L14" s="63"/>
      <c r="M14" s="64"/>
      <c r="N14" s="65">
        <v>10</v>
      </c>
      <c r="O14" s="66"/>
    </row>
    <row r="15" spans="1:15" ht="21" customHeight="1" x14ac:dyDescent="0.15">
      <c r="A15" s="7" t="s">
        <v>19</v>
      </c>
      <c r="B15" s="42">
        <v>5</v>
      </c>
      <c r="C15" s="43"/>
      <c r="D15" s="42">
        <v>7</v>
      </c>
      <c r="E15" s="43"/>
      <c r="F15" s="80">
        <f t="shared" si="0"/>
        <v>12</v>
      </c>
      <c r="G15" s="81"/>
      <c r="H15" s="42">
        <v>5</v>
      </c>
      <c r="I15" s="43"/>
      <c r="K15" s="62" t="s">
        <v>24</v>
      </c>
      <c r="L15" s="63"/>
      <c r="M15" s="64"/>
      <c r="N15" s="65">
        <v>49</v>
      </c>
      <c r="O15" s="66"/>
    </row>
    <row r="16" spans="1:15" ht="21" customHeight="1" x14ac:dyDescent="0.15">
      <c r="A16" s="8" t="s">
        <v>20</v>
      </c>
      <c r="B16" s="42">
        <v>6</v>
      </c>
      <c r="C16" s="43"/>
      <c r="D16" s="42">
        <v>10</v>
      </c>
      <c r="E16" s="43"/>
      <c r="F16" s="80">
        <f t="shared" si="0"/>
        <v>16</v>
      </c>
      <c r="G16" s="81"/>
      <c r="H16" s="42">
        <v>4</v>
      </c>
      <c r="I16" s="43"/>
      <c r="K16" s="62" t="s">
        <v>45</v>
      </c>
      <c r="L16" s="63"/>
      <c r="M16" s="64"/>
      <c r="N16" s="65">
        <v>452</v>
      </c>
      <c r="O16" s="66"/>
    </row>
    <row r="17" spans="1:15" ht="21" customHeight="1" x14ac:dyDescent="0.15">
      <c r="A17" s="8" t="s">
        <v>21</v>
      </c>
      <c r="B17" s="42">
        <v>8</v>
      </c>
      <c r="C17" s="43"/>
      <c r="D17" s="42">
        <v>5</v>
      </c>
      <c r="E17" s="43"/>
      <c r="F17" s="80">
        <f t="shared" si="0"/>
        <v>13</v>
      </c>
      <c r="G17" s="81"/>
      <c r="H17" s="42">
        <v>5</v>
      </c>
      <c r="I17" s="43"/>
      <c r="K17" s="62" t="s">
        <v>48</v>
      </c>
      <c r="L17" s="63"/>
      <c r="M17" s="64"/>
      <c r="N17" s="65">
        <v>33</v>
      </c>
      <c r="O17" s="66"/>
    </row>
    <row r="18" spans="1:15" ht="21" customHeight="1" x14ac:dyDescent="0.15">
      <c r="A18" s="8" t="s">
        <v>22</v>
      </c>
      <c r="B18" s="42">
        <v>14</v>
      </c>
      <c r="C18" s="43"/>
      <c r="D18" s="42">
        <v>23</v>
      </c>
      <c r="E18" s="43"/>
      <c r="F18" s="80">
        <f t="shared" si="0"/>
        <v>37</v>
      </c>
      <c r="G18" s="81"/>
      <c r="H18" s="42">
        <v>16</v>
      </c>
      <c r="I18" s="43"/>
      <c r="K18" s="62" t="s">
        <v>63</v>
      </c>
      <c r="L18" s="63"/>
      <c r="M18" s="64"/>
      <c r="N18" s="65">
        <v>4</v>
      </c>
      <c r="O18" s="66"/>
    </row>
    <row r="19" spans="1:15" ht="21" customHeight="1" x14ac:dyDescent="0.15">
      <c r="A19" s="8" t="s">
        <v>23</v>
      </c>
      <c r="B19" s="42">
        <v>9</v>
      </c>
      <c r="C19" s="43"/>
      <c r="D19" s="42">
        <v>12</v>
      </c>
      <c r="E19" s="43"/>
      <c r="F19" s="80">
        <f t="shared" si="0"/>
        <v>21</v>
      </c>
      <c r="G19" s="81"/>
      <c r="H19" s="42">
        <v>6</v>
      </c>
      <c r="I19" s="43"/>
      <c r="K19" s="62" t="s">
        <v>46</v>
      </c>
      <c r="L19" s="63"/>
      <c r="M19" s="64"/>
      <c r="N19" s="47">
        <v>17</v>
      </c>
      <c r="O19" s="48"/>
    </row>
    <row r="20" spans="1:15" ht="21" customHeight="1" x14ac:dyDescent="0.15">
      <c r="A20" s="8" t="s">
        <v>25</v>
      </c>
      <c r="B20" s="42">
        <v>7</v>
      </c>
      <c r="C20" s="43"/>
      <c r="D20" s="42">
        <v>12</v>
      </c>
      <c r="E20" s="43"/>
      <c r="F20" s="80">
        <f t="shared" si="0"/>
        <v>19</v>
      </c>
      <c r="G20" s="81"/>
      <c r="H20" s="42">
        <v>8</v>
      </c>
      <c r="I20" s="43"/>
      <c r="K20" s="42" t="s">
        <v>49</v>
      </c>
      <c r="L20" s="67"/>
      <c r="M20" s="48"/>
      <c r="N20" s="47">
        <v>21</v>
      </c>
      <c r="O20" s="48"/>
    </row>
    <row r="21" spans="1:15" ht="21" customHeight="1" x14ac:dyDescent="0.15">
      <c r="A21" s="8" t="s">
        <v>26</v>
      </c>
      <c r="B21" s="42">
        <v>7</v>
      </c>
      <c r="C21" s="43"/>
      <c r="D21" s="42">
        <v>14</v>
      </c>
      <c r="E21" s="43"/>
      <c r="F21" s="80">
        <f t="shared" si="0"/>
        <v>21</v>
      </c>
      <c r="G21" s="81"/>
      <c r="H21" s="42">
        <v>8</v>
      </c>
      <c r="I21" s="43"/>
      <c r="K21" s="46" t="s">
        <v>40</v>
      </c>
      <c r="L21" s="70"/>
      <c r="M21" s="70"/>
      <c r="N21" s="82">
        <f>SUM(N6:O20)</f>
        <v>945</v>
      </c>
      <c r="O21" s="82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68"/>
      <c r="L22" s="68"/>
      <c r="M22" s="68"/>
      <c r="N22" s="69"/>
      <c r="O22" s="69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446</v>
      </c>
      <c r="C30" s="84"/>
      <c r="D30" s="83">
        <f>SUM(D6:E29)</f>
        <v>499</v>
      </c>
      <c r="E30" s="84"/>
      <c r="F30" s="83">
        <f>SUM(F6:G29)</f>
        <v>945</v>
      </c>
      <c r="G30" s="84"/>
      <c r="H30" s="83">
        <f>SUM(H6:I29)</f>
        <v>379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C33" s="38" t="s">
        <v>66</v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v>446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v>499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>SUM(B35:B36)</f>
        <v>945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1:13" ht="21" customHeight="1" thickTop="1" x14ac:dyDescent="0.15">
      <c r="A38" s="17" t="s">
        <v>41</v>
      </c>
      <c r="B38" s="36">
        <v>379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41"/>
    </row>
  </sheetData>
  <mergeCells count="160">
    <mergeCell ref="K32:M32"/>
    <mergeCell ref="N32:O32"/>
    <mergeCell ref="B30:C30"/>
    <mergeCell ref="D30:E30"/>
    <mergeCell ref="F30:G30"/>
    <mergeCell ref="H30:I30"/>
    <mergeCell ref="K30:M30"/>
    <mergeCell ref="N30:O30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B23:C23"/>
    <mergeCell ref="D23:E23"/>
    <mergeCell ref="F23:G23"/>
    <mergeCell ref="H23:I23"/>
    <mergeCell ref="K23:M23"/>
    <mergeCell ref="N23:O23"/>
    <mergeCell ref="B22:C22"/>
    <mergeCell ref="D22:E22"/>
    <mergeCell ref="F22:G22"/>
    <mergeCell ref="H22:I22"/>
    <mergeCell ref="K22:M22"/>
    <mergeCell ref="N22:O22"/>
    <mergeCell ref="B21:C21"/>
    <mergeCell ref="D21:E21"/>
    <mergeCell ref="F21:G21"/>
    <mergeCell ref="H21:I21"/>
    <mergeCell ref="K21:M21"/>
    <mergeCell ref="N21:O21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6:C6"/>
    <mergeCell ref="D6:E6"/>
    <mergeCell ref="F6:G6"/>
    <mergeCell ref="H6:I6"/>
    <mergeCell ref="K6:M6"/>
    <mergeCell ref="N6:O6"/>
    <mergeCell ref="B1:L1"/>
    <mergeCell ref="K2:O2"/>
    <mergeCell ref="B4:C5"/>
    <mergeCell ref="D4:E5"/>
    <mergeCell ref="F4:G5"/>
    <mergeCell ref="H4:I5"/>
    <mergeCell ref="K4:M5"/>
    <mergeCell ref="N4:O5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4952-40A8-4882-B50B-1F554584CEAD}">
  <dimension ref="A1:O38"/>
  <sheetViews>
    <sheetView zoomScaleNormal="100" workbookViewId="0">
      <selection activeCell="B35" sqref="B35:B36"/>
    </sheetView>
  </sheetViews>
  <sheetFormatPr defaultRowHeight="13.5" x14ac:dyDescent="0.15"/>
  <cols>
    <col min="1" max="1" width="10.625" customWidth="1"/>
    <col min="2" max="10" width="5.375" customWidth="1"/>
    <col min="11" max="11" width="5.125" customWidth="1"/>
    <col min="12" max="15" width="5.375" customWidth="1"/>
    <col min="17" max="17" width="7.875" customWidth="1"/>
    <col min="257" max="257" width="10.625" customWidth="1"/>
    <col min="258" max="266" width="5.375" customWidth="1"/>
    <col min="267" max="267" width="5.125" customWidth="1"/>
    <col min="268" max="271" width="5.375" customWidth="1"/>
    <col min="273" max="273" width="7.875" customWidth="1"/>
    <col min="513" max="513" width="10.625" customWidth="1"/>
    <col min="514" max="522" width="5.375" customWidth="1"/>
    <col min="523" max="523" width="5.125" customWidth="1"/>
    <col min="524" max="527" width="5.375" customWidth="1"/>
    <col min="529" max="529" width="7.875" customWidth="1"/>
    <col min="769" max="769" width="10.625" customWidth="1"/>
    <col min="770" max="778" width="5.375" customWidth="1"/>
    <col min="779" max="779" width="5.125" customWidth="1"/>
    <col min="780" max="783" width="5.375" customWidth="1"/>
    <col min="785" max="785" width="7.875" customWidth="1"/>
    <col min="1025" max="1025" width="10.625" customWidth="1"/>
    <col min="1026" max="1034" width="5.375" customWidth="1"/>
    <col min="1035" max="1035" width="5.125" customWidth="1"/>
    <col min="1036" max="1039" width="5.375" customWidth="1"/>
    <col min="1041" max="1041" width="7.875" customWidth="1"/>
    <col min="1281" max="1281" width="10.625" customWidth="1"/>
    <col min="1282" max="1290" width="5.375" customWidth="1"/>
    <col min="1291" max="1291" width="5.125" customWidth="1"/>
    <col min="1292" max="1295" width="5.375" customWidth="1"/>
    <col min="1297" max="1297" width="7.875" customWidth="1"/>
    <col min="1537" max="1537" width="10.625" customWidth="1"/>
    <col min="1538" max="1546" width="5.375" customWidth="1"/>
    <col min="1547" max="1547" width="5.125" customWidth="1"/>
    <col min="1548" max="1551" width="5.375" customWidth="1"/>
    <col min="1553" max="1553" width="7.875" customWidth="1"/>
    <col min="1793" max="1793" width="10.625" customWidth="1"/>
    <col min="1794" max="1802" width="5.375" customWidth="1"/>
    <col min="1803" max="1803" width="5.125" customWidth="1"/>
    <col min="1804" max="1807" width="5.375" customWidth="1"/>
    <col min="1809" max="1809" width="7.875" customWidth="1"/>
    <col min="2049" max="2049" width="10.625" customWidth="1"/>
    <col min="2050" max="2058" width="5.375" customWidth="1"/>
    <col min="2059" max="2059" width="5.125" customWidth="1"/>
    <col min="2060" max="2063" width="5.375" customWidth="1"/>
    <col min="2065" max="2065" width="7.875" customWidth="1"/>
    <col min="2305" max="2305" width="10.625" customWidth="1"/>
    <col min="2306" max="2314" width="5.375" customWidth="1"/>
    <col min="2315" max="2315" width="5.125" customWidth="1"/>
    <col min="2316" max="2319" width="5.375" customWidth="1"/>
    <col min="2321" max="2321" width="7.875" customWidth="1"/>
    <col min="2561" max="2561" width="10.625" customWidth="1"/>
    <col min="2562" max="2570" width="5.375" customWidth="1"/>
    <col min="2571" max="2571" width="5.125" customWidth="1"/>
    <col min="2572" max="2575" width="5.375" customWidth="1"/>
    <col min="2577" max="2577" width="7.875" customWidth="1"/>
    <col min="2817" max="2817" width="10.625" customWidth="1"/>
    <col min="2818" max="2826" width="5.375" customWidth="1"/>
    <col min="2827" max="2827" width="5.125" customWidth="1"/>
    <col min="2828" max="2831" width="5.375" customWidth="1"/>
    <col min="2833" max="2833" width="7.875" customWidth="1"/>
    <col min="3073" max="3073" width="10.625" customWidth="1"/>
    <col min="3074" max="3082" width="5.375" customWidth="1"/>
    <col min="3083" max="3083" width="5.125" customWidth="1"/>
    <col min="3084" max="3087" width="5.375" customWidth="1"/>
    <col min="3089" max="3089" width="7.875" customWidth="1"/>
    <col min="3329" max="3329" width="10.625" customWidth="1"/>
    <col min="3330" max="3338" width="5.375" customWidth="1"/>
    <col min="3339" max="3339" width="5.125" customWidth="1"/>
    <col min="3340" max="3343" width="5.375" customWidth="1"/>
    <col min="3345" max="3345" width="7.875" customWidth="1"/>
    <col min="3585" max="3585" width="10.625" customWidth="1"/>
    <col min="3586" max="3594" width="5.375" customWidth="1"/>
    <col min="3595" max="3595" width="5.125" customWidth="1"/>
    <col min="3596" max="3599" width="5.375" customWidth="1"/>
    <col min="3601" max="3601" width="7.875" customWidth="1"/>
    <col min="3841" max="3841" width="10.625" customWidth="1"/>
    <col min="3842" max="3850" width="5.375" customWidth="1"/>
    <col min="3851" max="3851" width="5.125" customWidth="1"/>
    <col min="3852" max="3855" width="5.375" customWidth="1"/>
    <col min="3857" max="3857" width="7.875" customWidth="1"/>
    <col min="4097" max="4097" width="10.625" customWidth="1"/>
    <col min="4098" max="4106" width="5.375" customWidth="1"/>
    <col min="4107" max="4107" width="5.125" customWidth="1"/>
    <col min="4108" max="4111" width="5.375" customWidth="1"/>
    <col min="4113" max="4113" width="7.875" customWidth="1"/>
    <col min="4353" max="4353" width="10.625" customWidth="1"/>
    <col min="4354" max="4362" width="5.375" customWidth="1"/>
    <col min="4363" max="4363" width="5.125" customWidth="1"/>
    <col min="4364" max="4367" width="5.375" customWidth="1"/>
    <col min="4369" max="4369" width="7.875" customWidth="1"/>
    <col min="4609" max="4609" width="10.625" customWidth="1"/>
    <col min="4610" max="4618" width="5.375" customWidth="1"/>
    <col min="4619" max="4619" width="5.125" customWidth="1"/>
    <col min="4620" max="4623" width="5.375" customWidth="1"/>
    <col min="4625" max="4625" width="7.875" customWidth="1"/>
    <col min="4865" max="4865" width="10.625" customWidth="1"/>
    <col min="4866" max="4874" width="5.375" customWidth="1"/>
    <col min="4875" max="4875" width="5.125" customWidth="1"/>
    <col min="4876" max="4879" width="5.375" customWidth="1"/>
    <col min="4881" max="4881" width="7.875" customWidth="1"/>
    <col min="5121" max="5121" width="10.625" customWidth="1"/>
    <col min="5122" max="5130" width="5.375" customWidth="1"/>
    <col min="5131" max="5131" width="5.125" customWidth="1"/>
    <col min="5132" max="5135" width="5.375" customWidth="1"/>
    <col min="5137" max="5137" width="7.875" customWidth="1"/>
    <col min="5377" max="5377" width="10.625" customWidth="1"/>
    <col min="5378" max="5386" width="5.375" customWidth="1"/>
    <col min="5387" max="5387" width="5.125" customWidth="1"/>
    <col min="5388" max="5391" width="5.375" customWidth="1"/>
    <col min="5393" max="5393" width="7.875" customWidth="1"/>
    <col min="5633" max="5633" width="10.625" customWidth="1"/>
    <col min="5634" max="5642" width="5.375" customWidth="1"/>
    <col min="5643" max="5643" width="5.125" customWidth="1"/>
    <col min="5644" max="5647" width="5.375" customWidth="1"/>
    <col min="5649" max="5649" width="7.875" customWidth="1"/>
    <col min="5889" max="5889" width="10.625" customWidth="1"/>
    <col min="5890" max="5898" width="5.375" customWidth="1"/>
    <col min="5899" max="5899" width="5.125" customWidth="1"/>
    <col min="5900" max="5903" width="5.375" customWidth="1"/>
    <col min="5905" max="5905" width="7.875" customWidth="1"/>
    <col min="6145" max="6145" width="10.625" customWidth="1"/>
    <col min="6146" max="6154" width="5.375" customWidth="1"/>
    <col min="6155" max="6155" width="5.125" customWidth="1"/>
    <col min="6156" max="6159" width="5.375" customWidth="1"/>
    <col min="6161" max="6161" width="7.875" customWidth="1"/>
    <col min="6401" max="6401" width="10.625" customWidth="1"/>
    <col min="6402" max="6410" width="5.375" customWidth="1"/>
    <col min="6411" max="6411" width="5.125" customWidth="1"/>
    <col min="6412" max="6415" width="5.375" customWidth="1"/>
    <col min="6417" max="6417" width="7.875" customWidth="1"/>
    <col min="6657" max="6657" width="10.625" customWidth="1"/>
    <col min="6658" max="6666" width="5.375" customWidth="1"/>
    <col min="6667" max="6667" width="5.125" customWidth="1"/>
    <col min="6668" max="6671" width="5.375" customWidth="1"/>
    <col min="6673" max="6673" width="7.875" customWidth="1"/>
    <col min="6913" max="6913" width="10.625" customWidth="1"/>
    <col min="6914" max="6922" width="5.375" customWidth="1"/>
    <col min="6923" max="6923" width="5.125" customWidth="1"/>
    <col min="6924" max="6927" width="5.375" customWidth="1"/>
    <col min="6929" max="6929" width="7.875" customWidth="1"/>
    <col min="7169" max="7169" width="10.625" customWidth="1"/>
    <col min="7170" max="7178" width="5.375" customWidth="1"/>
    <col min="7179" max="7179" width="5.125" customWidth="1"/>
    <col min="7180" max="7183" width="5.375" customWidth="1"/>
    <col min="7185" max="7185" width="7.875" customWidth="1"/>
    <col min="7425" max="7425" width="10.625" customWidth="1"/>
    <col min="7426" max="7434" width="5.375" customWidth="1"/>
    <col min="7435" max="7435" width="5.125" customWidth="1"/>
    <col min="7436" max="7439" width="5.375" customWidth="1"/>
    <col min="7441" max="7441" width="7.875" customWidth="1"/>
    <col min="7681" max="7681" width="10.625" customWidth="1"/>
    <col min="7682" max="7690" width="5.375" customWidth="1"/>
    <col min="7691" max="7691" width="5.125" customWidth="1"/>
    <col min="7692" max="7695" width="5.375" customWidth="1"/>
    <col min="7697" max="7697" width="7.875" customWidth="1"/>
    <col min="7937" max="7937" width="10.625" customWidth="1"/>
    <col min="7938" max="7946" width="5.375" customWidth="1"/>
    <col min="7947" max="7947" width="5.125" customWidth="1"/>
    <col min="7948" max="7951" width="5.375" customWidth="1"/>
    <col min="7953" max="7953" width="7.875" customWidth="1"/>
    <col min="8193" max="8193" width="10.625" customWidth="1"/>
    <col min="8194" max="8202" width="5.375" customWidth="1"/>
    <col min="8203" max="8203" width="5.125" customWidth="1"/>
    <col min="8204" max="8207" width="5.375" customWidth="1"/>
    <col min="8209" max="8209" width="7.875" customWidth="1"/>
    <col min="8449" max="8449" width="10.625" customWidth="1"/>
    <col min="8450" max="8458" width="5.375" customWidth="1"/>
    <col min="8459" max="8459" width="5.125" customWidth="1"/>
    <col min="8460" max="8463" width="5.375" customWidth="1"/>
    <col min="8465" max="8465" width="7.875" customWidth="1"/>
    <col min="8705" max="8705" width="10.625" customWidth="1"/>
    <col min="8706" max="8714" width="5.375" customWidth="1"/>
    <col min="8715" max="8715" width="5.125" customWidth="1"/>
    <col min="8716" max="8719" width="5.375" customWidth="1"/>
    <col min="8721" max="8721" width="7.875" customWidth="1"/>
    <col min="8961" max="8961" width="10.625" customWidth="1"/>
    <col min="8962" max="8970" width="5.375" customWidth="1"/>
    <col min="8971" max="8971" width="5.125" customWidth="1"/>
    <col min="8972" max="8975" width="5.375" customWidth="1"/>
    <col min="8977" max="8977" width="7.875" customWidth="1"/>
    <col min="9217" max="9217" width="10.625" customWidth="1"/>
    <col min="9218" max="9226" width="5.375" customWidth="1"/>
    <col min="9227" max="9227" width="5.125" customWidth="1"/>
    <col min="9228" max="9231" width="5.375" customWidth="1"/>
    <col min="9233" max="9233" width="7.875" customWidth="1"/>
    <col min="9473" max="9473" width="10.625" customWidth="1"/>
    <col min="9474" max="9482" width="5.375" customWidth="1"/>
    <col min="9483" max="9483" width="5.125" customWidth="1"/>
    <col min="9484" max="9487" width="5.375" customWidth="1"/>
    <col min="9489" max="9489" width="7.875" customWidth="1"/>
    <col min="9729" max="9729" width="10.625" customWidth="1"/>
    <col min="9730" max="9738" width="5.375" customWidth="1"/>
    <col min="9739" max="9739" width="5.125" customWidth="1"/>
    <col min="9740" max="9743" width="5.375" customWidth="1"/>
    <col min="9745" max="9745" width="7.875" customWidth="1"/>
    <col min="9985" max="9985" width="10.625" customWidth="1"/>
    <col min="9986" max="9994" width="5.375" customWidth="1"/>
    <col min="9995" max="9995" width="5.125" customWidth="1"/>
    <col min="9996" max="9999" width="5.375" customWidth="1"/>
    <col min="10001" max="10001" width="7.875" customWidth="1"/>
    <col min="10241" max="10241" width="10.625" customWidth="1"/>
    <col min="10242" max="10250" width="5.375" customWidth="1"/>
    <col min="10251" max="10251" width="5.125" customWidth="1"/>
    <col min="10252" max="10255" width="5.375" customWidth="1"/>
    <col min="10257" max="10257" width="7.875" customWidth="1"/>
    <col min="10497" max="10497" width="10.625" customWidth="1"/>
    <col min="10498" max="10506" width="5.375" customWidth="1"/>
    <col min="10507" max="10507" width="5.125" customWidth="1"/>
    <col min="10508" max="10511" width="5.375" customWidth="1"/>
    <col min="10513" max="10513" width="7.875" customWidth="1"/>
    <col min="10753" max="10753" width="10.625" customWidth="1"/>
    <col min="10754" max="10762" width="5.375" customWidth="1"/>
    <col min="10763" max="10763" width="5.125" customWidth="1"/>
    <col min="10764" max="10767" width="5.375" customWidth="1"/>
    <col min="10769" max="10769" width="7.875" customWidth="1"/>
    <col min="11009" max="11009" width="10.625" customWidth="1"/>
    <col min="11010" max="11018" width="5.375" customWidth="1"/>
    <col min="11019" max="11019" width="5.125" customWidth="1"/>
    <col min="11020" max="11023" width="5.375" customWidth="1"/>
    <col min="11025" max="11025" width="7.875" customWidth="1"/>
    <col min="11265" max="11265" width="10.625" customWidth="1"/>
    <col min="11266" max="11274" width="5.375" customWidth="1"/>
    <col min="11275" max="11275" width="5.125" customWidth="1"/>
    <col min="11276" max="11279" width="5.375" customWidth="1"/>
    <col min="11281" max="11281" width="7.875" customWidth="1"/>
    <col min="11521" max="11521" width="10.625" customWidth="1"/>
    <col min="11522" max="11530" width="5.375" customWidth="1"/>
    <col min="11531" max="11531" width="5.125" customWidth="1"/>
    <col min="11532" max="11535" width="5.375" customWidth="1"/>
    <col min="11537" max="11537" width="7.875" customWidth="1"/>
    <col min="11777" max="11777" width="10.625" customWidth="1"/>
    <col min="11778" max="11786" width="5.375" customWidth="1"/>
    <col min="11787" max="11787" width="5.125" customWidth="1"/>
    <col min="11788" max="11791" width="5.375" customWidth="1"/>
    <col min="11793" max="11793" width="7.875" customWidth="1"/>
    <col min="12033" max="12033" width="10.625" customWidth="1"/>
    <col min="12034" max="12042" width="5.375" customWidth="1"/>
    <col min="12043" max="12043" width="5.125" customWidth="1"/>
    <col min="12044" max="12047" width="5.375" customWidth="1"/>
    <col min="12049" max="12049" width="7.875" customWidth="1"/>
    <col min="12289" max="12289" width="10.625" customWidth="1"/>
    <col min="12290" max="12298" width="5.375" customWidth="1"/>
    <col min="12299" max="12299" width="5.125" customWidth="1"/>
    <col min="12300" max="12303" width="5.375" customWidth="1"/>
    <col min="12305" max="12305" width="7.875" customWidth="1"/>
    <col min="12545" max="12545" width="10.625" customWidth="1"/>
    <col min="12546" max="12554" width="5.375" customWidth="1"/>
    <col min="12555" max="12555" width="5.125" customWidth="1"/>
    <col min="12556" max="12559" width="5.375" customWidth="1"/>
    <col min="12561" max="12561" width="7.875" customWidth="1"/>
    <col min="12801" max="12801" width="10.625" customWidth="1"/>
    <col min="12802" max="12810" width="5.375" customWidth="1"/>
    <col min="12811" max="12811" width="5.125" customWidth="1"/>
    <col min="12812" max="12815" width="5.375" customWidth="1"/>
    <col min="12817" max="12817" width="7.875" customWidth="1"/>
    <col min="13057" max="13057" width="10.625" customWidth="1"/>
    <col min="13058" max="13066" width="5.375" customWidth="1"/>
    <col min="13067" max="13067" width="5.125" customWidth="1"/>
    <col min="13068" max="13071" width="5.375" customWidth="1"/>
    <col min="13073" max="13073" width="7.875" customWidth="1"/>
    <col min="13313" max="13313" width="10.625" customWidth="1"/>
    <col min="13314" max="13322" width="5.375" customWidth="1"/>
    <col min="13323" max="13323" width="5.125" customWidth="1"/>
    <col min="13324" max="13327" width="5.375" customWidth="1"/>
    <col min="13329" max="13329" width="7.875" customWidth="1"/>
    <col min="13569" max="13569" width="10.625" customWidth="1"/>
    <col min="13570" max="13578" width="5.375" customWidth="1"/>
    <col min="13579" max="13579" width="5.125" customWidth="1"/>
    <col min="13580" max="13583" width="5.375" customWidth="1"/>
    <col min="13585" max="13585" width="7.875" customWidth="1"/>
    <col min="13825" max="13825" width="10.625" customWidth="1"/>
    <col min="13826" max="13834" width="5.375" customWidth="1"/>
    <col min="13835" max="13835" width="5.125" customWidth="1"/>
    <col min="13836" max="13839" width="5.375" customWidth="1"/>
    <col min="13841" max="13841" width="7.875" customWidth="1"/>
    <col min="14081" max="14081" width="10.625" customWidth="1"/>
    <col min="14082" max="14090" width="5.375" customWidth="1"/>
    <col min="14091" max="14091" width="5.125" customWidth="1"/>
    <col min="14092" max="14095" width="5.375" customWidth="1"/>
    <col min="14097" max="14097" width="7.875" customWidth="1"/>
    <col min="14337" max="14337" width="10.625" customWidth="1"/>
    <col min="14338" max="14346" width="5.375" customWidth="1"/>
    <col min="14347" max="14347" width="5.125" customWidth="1"/>
    <col min="14348" max="14351" width="5.375" customWidth="1"/>
    <col min="14353" max="14353" width="7.875" customWidth="1"/>
    <col min="14593" max="14593" width="10.625" customWidth="1"/>
    <col min="14594" max="14602" width="5.375" customWidth="1"/>
    <col min="14603" max="14603" width="5.125" customWidth="1"/>
    <col min="14604" max="14607" width="5.375" customWidth="1"/>
    <col min="14609" max="14609" width="7.875" customWidth="1"/>
    <col min="14849" max="14849" width="10.625" customWidth="1"/>
    <col min="14850" max="14858" width="5.375" customWidth="1"/>
    <col min="14859" max="14859" width="5.125" customWidth="1"/>
    <col min="14860" max="14863" width="5.375" customWidth="1"/>
    <col min="14865" max="14865" width="7.875" customWidth="1"/>
    <col min="15105" max="15105" width="10.625" customWidth="1"/>
    <col min="15106" max="15114" width="5.375" customWidth="1"/>
    <col min="15115" max="15115" width="5.125" customWidth="1"/>
    <col min="15116" max="15119" width="5.375" customWidth="1"/>
    <col min="15121" max="15121" width="7.875" customWidth="1"/>
    <col min="15361" max="15361" width="10.625" customWidth="1"/>
    <col min="15362" max="15370" width="5.375" customWidth="1"/>
    <col min="15371" max="15371" width="5.125" customWidth="1"/>
    <col min="15372" max="15375" width="5.375" customWidth="1"/>
    <col min="15377" max="15377" width="7.875" customWidth="1"/>
    <col min="15617" max="15617" width="10.625" customWidth="1"/>
    <col min="15618" max="15626" width="5.375" customWidth="1"/>
    <col min="15627" max="15627" width="5.125" customWidth="1"/>
    <col min="15628" max="15631" width="5.375" customWidth="1"/>
    <col min="15633" max="15633" width="7.875" customWidth="1"/>
    <col min="15873" max="15873" width="10.625" customWidth="1"/>
    <col min="15874" max="15882" width="5.375" customWidth="1"/>
    <col min="15883" max="15883" width="5.125" customWidth="1"/>
    <col min="15884" max="15887" width="5.375" customWidth="1"/>
    <col min="15889" max="15889" width="7.875" customWidth="1"/>
    <col min="16129" max="16129" width="10.625" customWidth="1"/>
    <col min="16130" max="16138" width="5.375" customWidth="1"/>
    <col min="16139" max="16139" width="5.125" customWidth="1"/>
    <col min="16140" max="16143" width="5.375" customWidth="1"/>
    <col min="16145" max="16145" width="7.875" customWidth="1"/>
  </cols>
  <sheetData>
    <row r="1" spans="1:15" ht="24" customHeight="1" x14ac:dyDescent="0.2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21" customHeight="1" x14ac:dyDescent="0.15">
      <c r="E2" s="1"/>
      <c r="H2" s="2"/>
      <c r="K2" s="85" t="s">
        <v>67</v>
      </c>
      <c r="L2" s="85"/>
      <c r="M2" s="85"/>
      <c r="N2" s="85"/>
      <c r="O2" s="85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12</v>
      </c>
      <c r="C6" s="43"/>
      <c r="D6" s="42">
        <v>9</v>
      </c>
      <c r="E6" s="43"/>
      <c r="F6" s="80">
        <f>SUM(B6:E6)</f>
        <v>21</v>
      </c>
      <c r="G6" s="81"/>
      <c r="H6" s="42">
        <v>12</v>
      </c>
      <c r="I6" s="43"/>
      <c r="K6" s="46" t="s">
        <v>47</v>
      </c>
      <c r="L6" s="46"/>
      <c r="M6" s="46"/>
      <c r="N6" s="47">
        <v>19</v>
      </c>
      <c r="O6" s="48"/>
    </row>
    <row r="7" spans="1:15" ht="21" customHeight="1" x14ac:dyDescent="0.15">
      <c r="A7" s="7" t="s">
        <v>10</v>
      </c>
      <c r="B7" s="42">
        <v>27</v>
      </c>
      <c r="C7" s="43"/>
      <c r="D7" s="42">
        <v>23</v>
      </c>
      <c r="E7" s="43"/>
      <c r="F7" s="80">
        <f t="shared" ref="F7:F21" si="0">SUM(B7:E7)</f>
        <v>50</v>
      </c>
      <c r="G7" s="81"/>
      <c r="H7" s="42">
        <v>21</v>
      </c>
      <c r="I7" s="43"/>
      <c r="K7" s="46" t="s">
        <v>42</v>
      </c>
      <c r="L7" s="46"/>
      <c r="M7" s="46"/>
      <c r="N7" s="47">
        <v>27</v>
      </c>
      <c r="O7" s="48"/>
    </row>
    <row r="8" spans="1:15" ht="21" customHeight="1" x14ac:dyDescent="0.15">
      <c r="A8" s="7" t="s">
        <v>11</v>
      </c>
      <c r="B8" s="42">
        <v>46</v>
      </c>
      <c r="C8" s="43"/>
      <c r="D8" s="42">
        <v>47</v>
      </c>
      <c r="E8" s="43"/>
      <c r="F8" s="80">
        <f t="shared" si="0"/>
        <v>93</v>
      </c>
      <c r="G8" s="81"/>
      <c r="H8" s="42">
        <v>32</v>
      </c>
      <c r="I8" s="43"/>
      <c r="K8" s="46" t="s">
        <v>43</v>
      </c>
      <c r="L8" s="46"/>
      <c r="M8" s="46"/>
      <c r="N8" s="47">
        <v>158</v>
      </c>
      <c r="O8" s="48"/>
    </row>
    <row r="9" spans="1:15" ht="21" customHeight="1" x14ac:dyDescent="0.15">
      <c r="A9" s="7" t="s">
        <v>12</v>
      </c>
      <c r="B9" s="42">
        <v>42</v>
      </c>
      <c r="C9" s="43"/>
      <c r="D9" s="42">
        <v>34</v>
      </c>
      <c r="E9" s="43"/>
      <c r="F9" s="80">
        <f t="shared" si="0"/>
        <v>76</v>
      </c>
      <c r="G9" s="81"/>
      <c r="H9" s="42">
        <v>30</v>
      </c>
      <c r="I9" s="43"/>
      <c r="K9" s="46" t="s">
        <v>14</v>
      </c>
      <c r="L9" s="46"/>
      <c r="M9" s="46"/>
      <c r="N9" s="47">
        <v>67</v>
      </c>
      <c r="O9" s="48"/>
    </row>
    <row r="10" spans="1:15" ht="21" customHeight="1" x14ac:dyDescent="0.15">
      <c r="A10" s="7" t="s">
        <v>13</v>
      </c>
      <c r="B10" s="42">
        <v>208</v>
      </c>
      <c r="C10" s="43"/>
      <c r="D10" s="42">
        <v>221</v>
      </c>
      <c r="E10" s="43"/>
      <c r="F10" s="80">
        <f t="shared" si="0"/>
        <v>429</v>
      </c>
      <c r="G10" s="81"/>
      <c r="H10" s="42">
        <v>169</v>
      </c>
      <c r="I10" s="43"/>
      <c r="K10" s="62" t="s">
        <v>60</v>
      </c>
      <c r="L10" s="63"/>
      <c r="M10" s="64"/>
      <c r="N10" s="65">
        <v>7</v>
      </c>
      <c r="O10" s="66"/>
    </row>
    <row r="11" spans="1:15" ht="21" customHeight="1" x14ac:dyDescent="0.15">
      <c r="A11" s="7" t="s">
        <v>15</v>
      </c>
      <c r="B11" s="42">
        <v>50</v>
      </c>
      <c r="C11" s="43"/>
      <c r="D11" s="42">
        <v>68</v>
      </c>
      <c r="E11" s="43"/>
      <c r="F11" s="80">
        <f t="shared" si="0"/>
        <v>118</v>
      </c>
      <c r="G11" s="81"/>
      <c r="H11" s="42">
        <v>42</v>
      </c>
      <c r="I11" s="43"/>
      <c r="K11" s="62" t="s">
        <v>61</v>
      </c>
      <c r="L11" s="63"/>
      <c r="M11" s="64"/>
      <c r="N11" s="65">
        <v>0</v>
      </c>
      <c r="O11" s="66"/>
    </row>
    <row r="12" spans="1:15" ht="21" customHeight="1" x14ac:dyDescent="0.15">
      <c r="A12" s="7" t="s">
        <v>16</v>
      </c>
      <c r="B12" s="42">
        <v>5</v>
      </c>
      <c r="C12" s="43"/>
      <c r="D12" s="42">
        <v>6</v>
      </c>
      <c r="E12" s="43"/>
      <c r="F12" s="80">
        <f t="shared" si="0"/>
        <v>11</v>
      </c>
      <c r="G12" s="81"/>
      <c r="H12" s="42">
        <v>3</v>
      </c>
      <c r="I12" s="43"/>
      <c r="K12" s="62" t="s">
        <v>50</v>
      </c>
      <c r="L12" s="63"/>
      <c r="M12" s="64"/>
      <c r="N12" s="65">
        <v>44</v>
      </c>
      <c r="O12" s="66"/>
    </row>
    <row r="13" spans="1:15" ht="21" customHeight="1" x14ac:dyDescent="0.15">
      <c r="A13" s="7" t="s">
        <v>17</v>
      </c>
      <c r="B13" s="42">
        <v>6</v>
      </c>
      <c r="C13" s="43"/>
      <c r="D13" s="42">
        <v>12</v>
      </c>
      <c r="E13" s="43"/>
      <c r="F13" s="80">
        <f t="shared" si="0"/>
        <v>18</v>
      </c>
      <c r="G13" s="81"/>
      <c r="H13" s="42">
        <v>4</v>
      </c>
      <c r="I13" s="43"/>
      <c r="K13" s="62" t="s">
        <v>44</v>
      </c>
      <c r="L13" s="63"/>
      <c r="M13" s="64"/>
      <c r="N13" s="65">
        <v>10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1</v>
      </c>
      <c r="E14" s="43"/>
      <c r="F14" s="80">
        <f t="shared" si="0"/>
        <v>1</v>
      </c>
      <c r="G14" s="81"/>
      <c r="H14" s="42">
        <v>1</v>
      </c>
      <c r="I14" s="43"/>
      <c r="K14" s="62" t="s">
        <v>62</v>
      </c>
      <c r="L14" s="63"/>
      <c r="M14" s="64"/>
      <c r="N14" s="65">
        <v>7</v>
      </c>
      <c r="O14" s="66"/>
    </row>
    <row r="15" spans="1:15" ht="21" customHeight="1" x14ac:dyDescent="0.15">
      <c r="A15" s="7" t="s">
        <v>19</v>
      </c>
      <c r="B15" s="42">
        <v>5</v>
      </c>
      <c r="C15" s="43"/>
      <c r="D15" s="42">
        <v>6</v>
      </c>
      <c r="E15" s="43"/>
      <c r="F15" s="80">
        <f t="shared" si="0"/>
        <v>11</v>
      </c>
      <c r="G15" s="81"/>
      <c r="H15" s="42">
        <v>4</v>
      </c>
      <c r="I15" s="43"/>
      <c r="K15" s="62" t="s">
        <v>24</v>
      </c>
      <c r="L15" s="63"/>
      <c r="M15" s="64"/>
      <c r="N15" s="65">
        <v>49</v>
      </c>
      <c r="O15" s="66"/>
    </row>
    <row r="16" spans="1:15" ht="21" customHeight="1" x14ac:dyDescent="0.15">
      <c r="A16" s="8" t="s">
        <v>20</v>
      </c>
      <c r="B16" s="42">
        <v>5</v>
      </c>
      <c r="C16" s="43"/>
      <c r="D16" s="42">
        <v>6</v>
      </c>
      <c r="E16" s="43"/>
      <c r="F16" s="80">
        <f t="shared" si="0"/>
        <v>11</v>
      </c>
      <c r="G16" s="81"/>
      <c r="H16" s="42">
        <v>3</v>
      </c>
      <c r="I16" s="43"/>
      <c r="K16" s="62" t="s">
        <v>45</v>
      </c>
      <c r="L16" s="63"/>
      <c r="M16" s="64"/>
      <c r="N16" s="65">
        <v>470</v>
      </c>
      <c r="O16" s="66"/>
    </row>
    <row r="17" spans="1:15" ht="21" customHeight="1" x14ac:dyDescent="0.15">
      <c r="A17" s="8" t="s">
        <v>21</v>
      </c>
      <c r="B17" s="42">
        <v>12</v>
      </c>
      <c r="C17" s="43"/>
      <c r="D17" s="42">
        <v>11</v>
      </c>
      <c r="E17" s="43"/>
      <c r="F17" s="80">
        <f t="shared" si="0"/>
        <v>23</v>
      </c>
      <c r="G17" s="81"/>
      <c r="H17" s="42">
        <v>7</v>
      </c>
      <c r="I17" s="43"/>
      <c r="K17" s="62" t="s">
        <v>48</v>
      </c>
      <c r="L17" s="63"/>
      <c r="M17" s="64"/>
      <c r="N17" s="65">
        <v>34</v>
      </c>
      <c r="O17" s="66"/>
    </row>
    <row r="18" spans="1:15" ht="21" customHeight="1" x14ac:dyDescent="0.15">
      <c r="A18" s="8" t="s">
        <v>22</v>
      </c>
      <c r="B18" s="42">
        <v>14</v>
      </c>
      <c r="C18" s="43"/>
      <c r="D18" s="42">
        <v>23</v>
      </c>
      <c r="E18" s="43"/>
      <c r="F18" s="80">
        <f t="shared" si="0"/>
        <v>37</v>
      </c>
      <c r="G18" s="81"/>
      <c r="H18" s="42">
        <v>16</v>
      </c>
      <c r="I18" s="43"/>
      <c r="K18" s="62" t="s">
        <v>63</v>
      </c>
      <c r="L18" s="63"/>
      <c r="M18" s="64"/>
      <c r="N18" s="65">
        <v>4</v>
      </c>
      <c r="O18" s="66"/>
    </row>
    <row r="19" spans="1:15" ht="21" customHeight="1" x14ac:dyDescent="0.15">
      <c r="A19" s="8" t="s">
        <v>23</v>
      </c>
      <c r="B19" s="42">
        <v>6</v>
      </c>
      <c r="C19" s="43"/>
      <c r="D19" s="42">
        <v>9</v>
      </c>
      <c r="E19" s="43"/>
      <c r="F19" s="80">
        <f t="shared" si="0"/>
        <v>15</v>
      </c>
      <c r="G19" s="81"/>
      <c r="H19" s="42">
        <v>6</v>
      </c>
      <c r="I19" s="43"/>
      <c r="K19" s="62" t="s">
        <v>46</v>
      </c>
      <c r="L19" s="63"/>
      <c r="M19" s="64"/>
      <c r="N19" s="47">
        <v>20</v>
      </c>
      <c r="O19" s="48"/>
    </row>
    <row r="20" spans="1:15" ht="21" customHeight="1" x14ac:dyDescent="0.15">
      <c r="A20" s="8" t="s">
        <v>25</v>
      </c>
      <c r="B20" s="42">
        <v>2</v>
      </c>
      <c r="C20" s="43"/>
      <c r="D20" s="42">
        <v>8</v>
      </c>
      <c r="E20" s="43"/>
      <c r="F20" s="80">
        <f t="shared" si="0"/>
        <v>10</v>
      </c>
      <c r="G20" s="81"/>
      <c r="H20" s="42">
        <v>4</v>
      </c>
      <c r="I20" s="43"/>
      <c r="K20" s="42" t="s">
        <v>49</v>
      </c>
      <c r="L20" s="67"/>
      <c r="M20" s="48"/>
      <c r="N20" s="47">
        <v>25</v>
      </c>
      <c r="O20" s="48"/>
    </row>
    <row r="21" spans="1:15" ht="21" customHeight="1" x14ac:dyDescent="0.15">
      <c r="A21" s="8" t="s">
        <v>26</v>
      </c>
      <c r="B21" s="42">
        <v>5</v>
      </c>
      <c r="C21" s="43"/>
      <c r="D21" s="42">
        <v>12</v>
      </c>
      <c r="E21" s="43"/>
      <c r="F21" s="80">
        <f t="shared" si="0"/>
        <v>17</v>
      </c>
      <c r="G21" s="81"/>
      <c r="H21" s="42">
        <v>6</v>
      </c>
      <c r="I21" s="43"/>
      <c r="K21" s="46" t="s">
        <v>40</v>
      </c>
      <c r="L21" s="70"/>
      <c r="M21" s="70"/>
      <c r="N21" s="82">
        <f>SUM(N6:O20)</f>
        <v>941</v>
      </c>
      <c r="O21" s="82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68"/>
      <c r="L22" s="68"/>
      <c r="M22" s="68"/>
      <c r="N22" s="69"/>
      <c r="O22" s="69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445</v>
      </c>
      <c r="C30" s="84"/>
      <c r="D30" s="83">
        <f>SUM(D6:E29)</f>
        <v>496</v>
      </c>
      <c r="E30" s="84"/>
      <c r="F30" s="83">
        <f>SUM(F6:G29)</f>
        <v>941</v>
      </c>
      <c r="G30" s="84"/>
      <c r="H30" s="83">
        <f>SUM(H6:I29)</f>
        <v>360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C33" s="38" t="s">
        <v>68</v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v>445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v>496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>SUM(B35:B36)</f>
        <v>941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1:13" ht="21" customHeight="1" thickTop="1" x14ac:dyDescent="0.15">
      <c r="A38" s="17" t="s">
        <v>41</v>
      </c>
      <c r="B38" s="36">
        <v>360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41"/>
    </row>
  </sheetData>
  <mergeCells count="160">
    <mergeCell ref="K32:M32"/>
    <mergeCell ref="N32:O32"/>
    <mergeCell ref="B30:C30"/>
    <mergeCell ref="D30:E30"/>
    <mergeCell ref="F30:G30"/>
    <mergeCell ref="H30:I30"/>
    <mergeCell ref="K30:M30"/>
    <mergeCell ref="N30:O30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B23:C23"/>
    <mergeCell ref="D23:E23"/>
    <mergeCell ref="F23:G23"/>
    <mergeCell ref="H23:I23"/>
    <mergeCell ref="K23:M23"/>
    <mergeCell ref="N23:O23"/>
    <mergeCell ref="B22:C22"/>
    <mergeCell ref="D22:E22"/>
    <mergeCell ref="F22:G22"/>
    <mergeCell ref="H22:I22"/>
    <mergeCell ref="K22:M22"/>
    <mergeCell ref="N22:O22"/>
    <mergeCell ref="B21:C21"/>
    <mergeCell ref="D21:E21"/>
    <mergeCell ref="F21:G21"/>
    <mergeCell ref="H21:I21"/>
    <mergeCell ref="K21:M21"/>
    <mergeCell ref="N21:O21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6:C6"/>
    <mergeCell ref="D6:E6"/>
    <mergeCell ref="F6:G6"/>
    <mergeCell ref="H6:I6"/>
    <mergeCell ref="K6:M6"/>
    <mergeCell ref="N6:O6"/>
    <mergeCell ref="B1:L1"/>
    <mergeCell ref="K2:O2"/>
    <mergeCell ref="B4:C5"/>
    <mergeCell ref="D4:E5"/>
    <mergeCell ref="F4:G5"/>
    <mergeCell ref="H4:I5"/>
    <mergeCell ref="K4:M5"/>
    <mergeCell ref="N4:O5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0919D-7939-41BD-83CE-667B8880EBA7}">
  <dimension ref="A1:O38"/>
  <sheetViews>
    <sheetView zoomScaleNormal="100" workbookViewId="0">
      <selection activeCell="C35" sqref="C35"/>
    </sheetView>
  </sheetViews>
  <sheetFormatPr defaultRowHeight="13.5" x14ac:dyDescent="0.15"/>
  <cols>
    <col min="1" max="1" width="10.625" customWidth="1"/>
    <col min="2" max="10" width="5.375" customWidth="1"/>
    <col min="11" max="11" width="5.125" customWidth="1"/>
    <col min="12" max="15" width="5.375" customWidth="1"/>
    <col min="17" max="17" width="7.875" customWidth="1"/>
    <col min="257" max="257" width="10.625" customWidth="1"/>
    <col min="258" max="266" width="5.375" customWidth="1"/>
    <col min="267" max="267" width="5.125" customWidth="1"/>
    <col min="268" max="271" width="5.375" customWidth="1"/>
    <col min="273" max="273" width="7.875" customWidth="1"/>
    <col min="513" max="513" width="10.625" customWidth="1"/>
    <col min="514" max="522" width="5.375" customWidth="1"/>
    <col min="523" max="523" width="5.125" customWidth="1"/>
    <col min="524" max="527" width="5.375" customWidth="1"/>
    <col min="529" max="529" width="7.875" customWidth="1"/>
    <col min="769" max="769" width="10.625" customWidth="1"/>
    <col min="770" max="778" width="5.375" customWidth="1"/>
    <col min="779" max="779" width="5.125" customWidth="1"/>
    <col min="780" max="783" width="5.375" customWidth="1"/>
    <col min="785" max="785" width="7.875" customWidth="1"/>
    <col min="1025" max="1025" width="10.625" customWidth="1"/>
    <col min="1026" max="1034" width="5.375" customWidth="1"/>
    <col min="1035" max="1035" width="5.125" customWidth="1"/>
    <col min="1036" max="1039" width="5.375" customWidth="1"/>
    <col min="1041" max="1041" width="7.875" customWidth="1"/>
    <col min="1281" max="1281" width="10.625" customWidth="1"/>
    <col min="1282" max="1290" width="5.375" customWidth="1"/>
    <col min="1291" max="1291" width="5.125" customWidth="1"/>
    <col min="1292" max="1295" width="5.375" customWidth="1"/>
    <col min="1297" max="1297" width="7.875" customWidth="1"/>
    <col min="1537" max="1537" width="10.625" customWidth="1"/>
    <col min="1538" max="1546" width="5.375" customWidth="1"/>
    <col min="1547" max="1547" width="5.125" customWidth="1"/>
    <col min="1548" max="1551" width="5.375" customWidth="1"/>
    <col min="1553" max="1553" width="7.875" customWidth="1"/>
    <col min="1793" max="1793" width="10.625" customWidth="1"/>
    <col min="1794" max="1802" width="5.375" customWidth="1"/>
    <col min="1803" max="1803" width="5.125" customWidth="1"/>
    <col min="1804" max="1807" width="5.375" customWidth="1"/>
    <col min="1809" max="1809" width="7.875" customWidth="1"/>
    <col min="2049" max="2049" width="10.625" customWidth="1"/>
    <col min="2050" max="2058" width="5.375" customWidth="1"/>
    <col min="2059" max="2059" width="5.125" customWidth="1"/>
    <col min="2060" max="2063" width="5.375" customWidth="1"/>
    <col min="2065" max="2065" width="7.875" customWidth="1"/>
    <col min="2305" max="2305" width="10.625" customWidth="1"/>
    <col min="2306" max="2314" width="5.375" customWidth="1"/>
    <col min="2315" max="2315" width="5.125" customWidth="1"/>
    <col min="2316" max="2319" width="5.375" customWidth="1"/>
    <col min="2321" max="2321" width="7.875" customWidth="1"/>
    <col min="2561" max="2561" width="10.625" customWidth="1"/>
    <col min="2562" max="2570" width="5.375" customWidth="1"/>
    <col min="2571" max="2571" width="5.125" customWidth="1"/>
    <col min="2572" max="2575" width="5.375" customWidth="1"/>
    <col min="2577" max="2577" width="7.875" customWidth="1"/>
    <col min="2817" max="2817" width="10.625" customWidth="1"/>
    <col min="2818" max="2826" width="5.375" customWidth="1"/>
    <col min="2827" max="2827" width="5.125" customWidth="1"/>
    <col min="2828" max="2831" width="5.375" customWidth="1"/>
    <col min="2833" max="2833" width="7.875" customWidth="1"/>
    <col min="3073" max="3073" width="10.625" customWidth="1"/>
    <col min="3074" max="3082" width="5.375" customWidth="1"/>
    <col min="3083" max="3083" width="5.125" customWidth="1"/>
    <col min="3084" max="3087" width="5.375" customWidth="1"/>
    <col min="3089" max="3089" width="7.875" customWidth="1"/>
    <col min="3329" max="3329" width="10.625" customWidth="1"/>
    <col min="3330" max="3338" width="5.375" customWidth="1"/>
    <col min="3339" max="3339" width="5.125" customWidth="1"/>
    <col min="3340" max="3343" width="5.375" customWidth="1"/>
    <col min="3345" max="3345" width="7.875" customWidth="1"/>
    <col min="3585" max="3585" width="10.625" customWidth="1"/>
    <col min="3586" max="3594" width="5.375" customWidth="1"/>
    <col min="3595" max="3595" width="5.125" customWidth="1"/>
    <col min="3596" max="3599" width="5.375" customWidth="1"/>
    <col min="3601" max="3601" width="7.875" customWidth="1"/>
    <col min="3841" max="3841" width="10.625" customWidth="1"/>
    <col min="3842" max="3850" width="5.375" customWidth="1"/>
    <col min="3851" max="3851" width="5.125" customWidth="1"/>
    <col min="3852" max="3855" width="5.375" customWidth="1"/>
    <col min="3857" max="3857" width="7.875" customWidth="1"/>
    <col min="4097" max="4097" width="10.625" customWidth="1"/>
    <col min="4098" max="4106" width="5.375" customWidth="1"/>
    <col min="4107" max="4107" width="5.125" customWidth="1"/>
    <col min="4108" max="4111" width="5.375" customWidth="1"/>
    <col min="4113" max="4113" width="7.875" customWidth="1"/>
    <col min="4353" max="4353" width="10.625" customWidth="1"/>
    <col min="4354" max="4362" width="5.375" customWidth="1"/>
    <col min="4363" max="4363" width="5.125" customWidth="1"/>
    <col min="4364" max="4367" width="5.375" customWidth="1"/>
    <col min="4369" max="4369" width="7.875" customWidth="1"/>
    <col min="4609" max="4609" width="10.625" customWidth="1"/>
    <col min="4610" max="4618" width="5.375" customWidth="1"/>
    <col min="4619" max="4619" width="5.125" customWidth="1"/>
    <col min="4620" max="4623" width="5.375" customWidth="1"/>
    <col min="4625" max="4625" width="7.875" customWidth="1"/>
    <col min="4865" max="4865" width="10.625" customWidth="1"/>
    <col min="4866" max="4874" width="5.375" customWidth="1"/>
    <col min="4875" max="4875" width="5.125" customWidth="1"/>
    <col min="4876" max="4879" width="5.375" customWidth="1"/>
    <col min="4881" max="4881" width="7.875" customWidth="1"/>
    <col min="5121" max="5121" width="10.625" customWidth="1"/>
    <col min="5122" max="5130" width="5.375" customWidth="1"/>
    <col min="5131" max="5131" width="5.125" customWidth="1"/>
    <col min="5132" max="5135" width="5.375" customWidth="1"/>
    <col min="5137" max="5137" width="7.875" customWidth="1"/>
    <col min="5377" max="5377" width="10.625" customWidth="1"/>
    <col min="5378" max="5386" width="5.375" customWidth="1"/>
    <col min="5387" max="5387" width="5.125" customWidth="1"/>
    <col min="5388" max="5391" width="5.375" customWidth="1"/>
    <col min="5393" max="5393" width="7.875" customWidth="1"/>
    <col min="5633" max="5633" width="10.625" customWidth="1"/>
    <col min="5634" max="5642" width="5.375" customWidth="1"/>
    <col min="5643" max="5643" width="5.125" customWidth="1"/>
    <col min="5644" max="5647" width="5.375" customWidth="1"/>
    <col min="5649" max="5649" width="7.875" customWidth="1"/>
    <col min="5889" max="5889" width="10.625" customWidth="1"/>
    <col min="5890" max="5898" width="5.375" customWidth="1"/>
    <col min="5899" max="5899" width="5.125" customWidth="1"/>
    <col min="5900" max="5903" width="5.375" customWidth="1"/>
    <col min="5905" max="5905" width="7.875" customWidth="1"/>
    <col min="6145" max="6145" width="10.625" customWidth="1"/>
    <col min="6146" max="6154" width="5.375" customWidth="1"/>
    <col min="6155" max="6155" width="5.125" customWidth="1"/>
    <col min="6156" max="6159" width="5.375" customWidth="1"/>
    <col min="6161" max="6161" width="7.875" customWidth="1"/>
    <col min="6401" max="6401" width="10.625" customWidth="1"/>
    <col min="6402" max="6410" width="5.375" customWidth="1"/>
    <col min="6411" max="6411" width="5.125" customWidth="1"/>
    <col min="6412" max="6415" width="5.375" customWidth="1"/>
    <col min="6417" max="6417" width="7.875" customWidth="1"/>
    <col min="6657" max="6657" width="10.625" customWidth="1"/>
    <col min="6658" max="6666" width="5.375" customWidth="1"/>
    <col min="6667" max="6667" width="5.125" customWidth="1"/>
    <col min="6668" max="6671" width="5.375" customWidth="1"/>
    <col min="6673" max="6673" width="7.875" customWidth="1"/>
    <col min="6913" max="6913" width="10.625" customWidth="1"/>
    <col min="6914" max="6922" width="5.375" customWidth="1"/>
    <col min="6923" max="6923" width="5.125" customWidth="1"/>
    <col min="6924" max="6927" width="5.375" customWidth="1"/>
    <col min="6929" max="6929" width="7.875" customWidth="1"/>
    <col min="7169" max="7169" width="10.625" customWidth="1"/>
    <col min="7170" max="7178" width="5.375" customWidth="1"/>
    <col min="7179" max="7179" width="5.125" customWidth="1"/>
    <col min="7180" max="7183" width="5.375" customWidth="1"/>
    <col min="7185" max="7185" width="7.875" customWidth="1"/>
    <col min="7425" max="7425" width="10.625" customWidth="1"/>
    <col min="7426" max="7434" width="5.375" customWidth="1"/>
    <col min="7435" max="7435" width="5.125" customWidth="1"/>
    <col min="7436" max="7439" width="5.375" customWidth="1"/>
    <col min="7441" max="7441" width="7.875" customWidth="1"/>
    <col min="7681" max="7681" width="10.625" customWidth="1"/>
    <col min="7682" max="7690" width="5.375" customWidth="1"/>
    <col min="7691" max="7691" width="5.125" customWidth="1"/>
    <col min="7692" max="7695" width="5.375" customWidth="1"/>
    <col min="7697" max="7697" width="7.875" customWidth="1"/>
    <col min="7937" max="7937" width="10.625" customWidth="1"/>
    <col min="7938" max="7946" width="5.375" customWidth="1"/>
    <col min="7947" max="7947" width="5.125" customWidth="1"/>
    <col min="7948" max="7951" width="5.375" customWidth="1"/>
    <col min="7953" max="7953" width="7.875" customWidth="1"/>
    <col min="8193" max="8193" width="10.625" customWidth="1"/>
    <col min="8194" max="8202" width="5.375" customWidth="1"/>
    <col min="8203" max="8203" width="5.125" customWidth="1"/>
    <col min="8204" max="8207" width="5.375" customWidth="1"/>
    <col min="8209" max="8209" width="7.875" customWidth="1"/>
    <col min="8449" max="8449" width="10.625" customWidth="1"/>
    <col min="8450" max="8458" width="5.375" customWidth="1"/>
    <col min="8459" max="8459" width="5.125" customWidth="1"/>
    <col min="8460" max="8463" width="5.375" customWidth="1"/>
    <col min="8465" max="8465" width="7.875" customWidth="1"/>
    <col min="8705" max="8705" width="10.625" customWidth="1"/>
    <col min="8706" max="8714" width="5.375" customWidth="1"/>
    <col min="8715" max="8715" width="5.125" customWidth="1"/>
    <col min="8716" max="8719" width="5.375" customWidth="1"/>
    <col min="8721" max="8721" width="7.875" customWidth="1"/>
    <col min="8961" max="8961" width="10.625" customWidth="1"/>
    <col min="8962" max="8970" width="5.375" customWidth="1"/>
    <col min="8971" max="8971" width="5.125" customWidth="1"/>
    <col min="8972" max="8975" width="5.375" customWidth="1"/>
    <col min="8977" max="8977" width="7.875" customWidth="1"/>
    <col min="9217" max="9217" width="10.625" customWidth="1"/>
    <col min="9218" max="9226" width="5.375" customWidth="1"/>
    <col min="9227" max="9227" width="5.125" customWidth="1"/>
    <col min="9228" max="9231" width="5.375" customWidth="1"/>
    <col min="9233" max="9233" width="7.875" customWidth="1"/>
    <col min="9473" max="9473" width="10.625" customWidth="1"/>
    <col min="9474" max="9482" width="5.375" customWidth="1"/>
    <col min="9483" max="9483" width="5.125" customWidth="1"/>
    <col min="9484" max="9487" width="5.375" customWidth="1"/>
    <col min="9489" max="9489" width="7.875" customWidth="1"/>
    <col min="9729" max="9729" width="10.625" customWidth="1"/>
    <col min="9730" max="9738" width="5.375" customWidth="1"/>
    <col min="9739" max="9739" width="5.125" customWidth="1"/>
    <col min="9740" max="9743" width="5.375" customWidth="1"/>
    <col min="9745" max="9745" width="7.875" customWidth="1"/>
    <col min="9985" max="9985" width="10.625" customWidth="1"/>
    <col min="9986" max="9994" width="5.375" customWidth="1"/>
    <col min="9995" max="9995" width="5.125" customWidth="1"/>
    <col min="9996" max="9999" width="5.375" customWidth="1"/>
    <col min="10001" max="10001" width="7.875" customWidth="1"/>
    <col min="10241" max="10241" width="10.625" customWidth="1"/>
    <col min="10242" max="10250" width="5.375" customWidth="1"/>
    <col min="10251" max="10251" width="5.125" customWidth="1"/>
    <col min="10252" max="10255" width="5.375" customWidth="1"/>
    <col min="10257" max="10257" width="7.875" customWidth="1"/>
    <col min="10497" max="10497" width="10.625" customWidth="1"/>
    <col min="10498" max="10506" width="5.375" customWidth="1"/>
    <col min="10507" max="10507" width="5.125" customWidth="1"/>
    <col min="10508" max="10511" width="5.375" customWidth="1"/>
    <col min="10513" max="10513" width="7.875" customWidth="1"/>
    <col min="10753" max="10753" width="10.625" customWidth="1"/>
    <col min="10754" max="10762" width="5.375" customWidth="1"/>
    <col min="10763" max="10763" width="5.125" customWidth="1"/>
    <col min="10764" max="10767" width="5.375" customWidth="1"/>
    <col min="10769" max="10769" width="7.875" customWidth="1"/>
    <col min="11009" max="11009" width="10.625" customWidth="1"/>
    <col min="11010" max="11018" width="5.375" customWidth="1"/>
    <col min="11019" max="11019" width="5.125" customWidth="1"/>
    <col min="11020" max="11023" width="5.375" customWidth="1"/>
    <col min="11025" max="11025" width="7.875" customWidth="1"/>
    <col min="11265" max="11265" width="10.625" customWidth="1"/>
    <col min="11266" max="11274" width="5.375" customWidth="1"/>
    <col min="11275" max="11275" width="5.125" customWidth="1"/>
    <col min="11276" max="11279" width="5.375" customWidth="1"/>
    <col min="11281" max="11281" width="7.875" customWidth="1"/>
    <col min="11521" max="11521" width="10.625" customWidth="1"/>
    <col min="11522" max="11530" width="5.375" customWidth="1"/>
    <col min="11531" max="11531" width="5.125" customWidth="1"/>
    <col min="11532" max="11535" width="5.375" customWidth="1"/>
    <col min="11537" max="11537" width="7.875" customWidth="1"/>
    <col min="11777" max="11777" width="10.625" customWidth="1"/>
    <col min="11778" max="11786" width="5.375" customWidth="1"/>
    <col min="11787" max="11787" width="5.125" customWidth="1"/>
    <col min="11788" max="11791" width="5.375" customWidth="1"/>
    <col min="11793" max="11793" width="7.875" customWidth="1"/>
    <col min="12033" max="12033" width="10.625" customWidth="1"/>
    <col min="12034" max="12042" width="5.375" customWidth="1"/>
    <col min="12043" max="12043" width="5.125" customWidth="1"/>
    <col min="12044" max="12047" width="5.375" customWidth="1"/>
    <col min="12049" max="12049" width="7.875" customWidth="1"/>
    <col min="12289" max="12289" width="10.625" customWidth="1"/>
    <col min="12290" max="12298" width="5.375" customWidth="1"/>
    <col min="12299" max="12299" width="5.125" customWidth="1"/>
    <col min="12300" max="12303" width="5.375" customWidth="1"/>
    <col min="12305" max="12305" width="7.875" customWidth="1"/>
    <col min="12545" max="12545" width="10.625" customWidth="1"/>
    <col min="12546" max="12554" width="5.375" customWidth="1"/>
    <col min="12555" max="12555" width="5.125" customWidth="1"/>
    <col min="12556" max="12559" width="5.375" customWidth="1"/>
    <col min="12561" max="12561" width="7.875" customWidth="1"/>
    <col min="12801" max="12801" width="10.625" customWidth="1"/>
    <col min="12802" max="12810" width="5.375" customWidth="1"/>
    <col min="12811" max="12811" width="5.125" customWidth="1"/>
    <col min="12812" max="12815" width="5.375" customWidth="1"/>
    <col min="12817" max="12817" width="7.875" customWidth="1"/>
    <col min="13057" max="13057" width="10.625" customWidth="1"/>
    <col min="13058" max="13066" width="5.375" customWidth="1"/>
    <col min="13067" max="13067" width="5.125" customWidth="1"/>
    <col min="13068" max="13071" width="5.375" customWidth="1"/>
    <col min="13073" max="13073" width="7.875" customWidth="1"/>
    <col min="13313" max="13313" width="10.625" customWidth="1"/>
    <col min="13314" max="13322" width="5.375" customWidth="1"/>
    <col min="13323" max="13323" width="5.125" customWidth="1"/>
    <col min="13324" max="13327" width="5.375" customWidth="1"/>
    <col min="13329" max="13329" width="7.875" customWidth="1"/>
    <col min="13569" max="13569" width="10.625" customWidth="1"/>
    <col min="13570" max="13578" width="5.375" customWidth="1"/>
    <col min="13579" max="13579" width="5.125" customWidth="1"/>
    <col min="13580" max="13583" width="5.375" customWidth="1"/>
    <col min="13585" max="13585" width="7.875" customWidth="1"/>
    <col min="13825" max="13825" width="10.625" customWidth="1"/>
    <col min="13826" max="13834" width="5.375" customWidth="1"/>
    <col min="13835" max="13835" width="5.125" customWidth="1"/>
    <col min="13836" max="13839" width="5.375" customWidth="1"/>
    <col min="13841" max="13841" width="7.875" customWidth="1"/>
    <col min="14081" max="14081" width="10.625" customWidth="1"/>
    <col min="14082" max="14090" width="5.375" customWidth="1"/>
    <col min="14091" max="14091" width="5.125" customWidth="1"/>
    <col min="14092" max="14095" width="5.375" customWidth="1"/>
    <col min="14097" max="14097" width="7.875" customWidth="1"/>
    <col min="14337" max="14337" width="10.625" customWidth="1"/>
    <col min="14338" max="14346" width="5.375" customWidth="1"/>
    <col min="14347" max="14347" width="5.125" customWidth="1"/>
    <col min="14348" max="14351" width="5.375" customWidth="1"/>
    <col min="14353" max="14353" width="7.875" customWidth="1"/>
    <col min="14593" max="14593" width="10.625" customWidth="1"/>
    <col min="14594" max="14602" width="5.375" customWidth="1"/>
    <col min="14603" max="14603" width="5.125" customWidth="1"/>
    <col min="14604" max="14607" width="5.375" customWidth="1"/>
    <col min="14609" max="14609" width="7.875" customWidth="1"/>
    <col min="14849" max="14849" width="10.625" customWidth="1"/>
    <col min="14850" max="14858" width="5.375" customWidth="1"/>
    <col min="14859" max="14859" width="5.125" customWidth="1"/>
    <col min="14860" max="14863" width="5.375" customWidth="1"/>
    <col min="14865" max="14865" width="7.875" customWidth="1"/>
    <col min="15105" max="15105" width="10.625" customWidth="1"/>
    <col min="15106" max="15114" width="5.375" customWidth="1"/>
    <col min="15115" max="15115" width="5.125" customWidth="1"/>
    <col min="15116" max="15119" width="5.375" customWidth="1"/>
    <col min="15121" max="15121" width="7.875" customWidth="1"/>
    <col min="15361" max="15361" width="10.625" customWidth="1"/>
    <col min="15362" max="15370" width="5.375" customWidth="1"/>
    <col min="15371" max="15371" width="5.125" customWidth="1"/>
    <col min="15372" max="15375" width="5.375" customWidth="1"/>
    <col min="15377" max="15377" width="7.875" customWidth="1"/>
    <col min="15617" max="15617" width="10.625" customWidth="1"/>
    <col min="15618" max="15626" width="5.375" customWidth="1"/>
    <col min="15627" max="15627" width="5.125" customWidth="1"/>
    <col min="15628" max="15631" width="5.375" customWidth="1"/>
    <col min="15633" max="15633" width="7.875" customWidth="1"/>
    <col min="15873" max="15873" width="10.625" customWidth="1"/>
    <col min="15874" max="15882" width="5.375" customWidth="1"/>
    <col min="15883" max="15883" width="5.125" customWidth="1"/>
    <col min="15884" max="15887" width="5.375" customWidth="1"/>
    <col min="15889" max="15889" width="7.875" customWidth="1"/>
    <col min="16129" max="16129" width="10.625" customWidth="1"/>
    <col min="16130" max="16138" width="5.375" customWidth="1"/>
    <col min="16139" max="16139" width="5.125" customWidth="1"/>
    <col min="16140" max="16143" width="5.375" customWidth="1"/>
    <col min="16145" max="16145" width="7.875" customWidth="1"/>
  </cols>
  <sheetData>
    <row r="1" spans="1:15" ht="24" customHeight="1" x14ac:dyDescent="0.2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21" customHeight="1" x14ac:dyDescent="0.15">
      <c r="E2" s="1"/>
      <c r="H2" s="2"/>
      <c r="K2" s="85" t="s">
        <v>69</v>
      </c>
      <c r="L2" s="85"/>
      <c r="M2" s="85"/>
      <c r="N2" s="85"/>
      <c r="O2" s="85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11</v>
      </c>
      <c r="C6" s="43"/>
      <c r="D6" s="42">
        <v>9</v>
      </c>
      <c r="E6" s="43"/>
      <c r="F6" s="80">
        <f>SUM(B6:E6)</f>
        <v>20</v>
      </c>
      <c r="G6" s="81"/>
      <c r="H6" s="42">
        <v>11</v>
      </c>
      <c r="I6" s="43"/>
      <c r="K6" s="46" t="s">
        <v>47</v>
      </c>
      <c r="L6" s="46"/>
      <c r="M6" s="46"/>
      <c r="N6" s="47">
        <v>19</v>
      </c>
      <c r="O6" s="48"/>
    </row>
    <row r="7" spans="1:15" ht="21" customHeight="1" x14ac:dyDescent="0.15">
      <c r="A7" s="7" t="s">
        <v>10</v>
      </c>
      <c r="B7" s="42">
        <v>22</v>
      </c>
      <c r="C7" s="43"/>
      <c r="D7" s="42">
        <v>16</v>
      </c>
      <c r="E7" s="43"/>
      <c r="F7" s="80">
        <f t="shared" ref="F7:F21" si="0">SUM(B7:E7)</f>
        <v>38</v>
      </c>
      <c r="G7" s="81"/>
      <c r="H7" s="42">
        <v>14</v>
      </c>
      <c r="I7" s="43"/>
      <c r="K7" s="46" t="s">
        <v>42</v>
      </c>
      <c r="L7" s="46"/>
      <c r="M7" s="46"/>
      <c r="N7" s="47">
        <v>29</v>
      </c>
      <c r="O7" s="48"/>
    </row>
    <row r="8" spans="1:15" ht="21" customHeight="1" x14ac:dyDescent="0.15">
      <c r="A8" s="7" t="s">
        <v>11</v>
      </c>
      <c r="B8" s="42">
        <v>51</v>
      </c>
      <c r="C8" s="43"/>
      <c r="D8" s="42">
        <v>48</v>
      </c>
      <c r="E8" s="43"/>
      <c r="F8" s="80">
        <f t="shared" si="0"/>
        <v>99</v>
      </c>
      <c r="G8" s="81"/>
      <c r="H8" s="42">
        <v>36</v>
      </c>
      <c r="I8" s="43"/>
      <c r="K8" s="46" t="s">
        <v>43</v>
      </c>
      <c r="L8" s="46"/>
      <c r="M8" s="46"/>
      <c r="N8" s="47">
        <v>152</v>
      </c>
      <c r="O8" s="48"/>
    </row>
    <row r="9" spans="1:15" ht="21" customHeight="1" x14ac:dyDescent="0.15">
      <c r="A9" s="7" t="s">
        <v>12</v>
      </c>
      <c r="B9" s="42">
        <v>33</v>
      </c>
      <c r="C9" s="43"/>
      <c r="D9" s="42">
        <v>28</v>
      </c>
      <c r="E9" s="43"/>
      <c r="F9" s="80">
        <f t="shared" si="0"/>
        <v>61</v>
      </c>
      <c r="G9" s="81"/>
      <c r="H9" s="42">
        <v>25</v>
      </c>
      <c r="I9" s="43"/>
      <c r="K9" s="70" t="s">
        <v>70</v>
      </c>
      <c r="L9" s="46"/>
      <c r="M9" s="46"/>
      <c r="N9" s="47">
        <v>6</v>
      </c>
      <c r="O9" s="48"/>
    </row>
    <row r="10" spans="1:15" ht="21" customHeight="1" x14ac:dyDescent="0.15">
      <c r="A10" s="7" t="s">
        <v>13</v>
      </c>
      <c r="B10" s="42">
        <v>204</v>
      </c>
      <c r="C10" s="43"/>
      <c r="D10" s="42">
        <v>206</v>
      </c>
      <c r="E10" s="43"/>
      <c r="F10" s="80">
        <f t="shared" si="0"/>
        <v>410</v>
      </c>
      <c r="G10" s="81"/>
      <c r="H10" s="42">
        <v>169</v>
      </c>
      <c r="I10" s="43"/>
      <c r="K10" s="46" t="s">
        <v>14</v>
      </c>
      <c r="L10" s="46"/>
      <c r="M10" s="46"/>
      <c r="N10" s="65">
        <v>68</v>
      </c>
      <c r="O10" s="66"/>
    </row>
    <row r="11" spans="1:15" ht="21" customHeight="1" x14ac:dyDescent="0.15">
      <c r="A11" s="7" t="s">
        <v>15</v>
      </c>
      <c r="B11" s="42">
        <v>71</v>
      </c>
      <c r="C11" s="43"/>
      <c r="D11" s="42">
        <v>79</v>
      </c>
      <c r="E11" s="43"/>
      <c r="F11" s="80">
        <f t="shared" si="0"/>
        <v>150</v>
      </c>
      <c r="G11" s="81"/>
      <c r="H11" s="42">
        <v>57</v>
      </c>
      <c r="I11" s="43"/>
      <c r="K11" s="62" t="s">
        <v>60</v>
      </c>
      <c r="L11" s="63"/>
      <c r="M11" s="64"/>
      <c r="N11" s="65">
        <v>8</v>
      </c>
      <c r="O11" s="66"/>
    </row>
    <row r="12" spans="1:15" ht="21" customHeight="1" x14ac:dyDescent="0.15">
      <c r="A12" s="7" t="s">
        <v>16</v>
      </c>
      <c r="B12" s="42">
        <v>5</v>
      </c>
      <c r="C12" s="43"/>
      <c r="D12" s="42">
        <v>7</v>
      </c>
      <c r="E12" s="43"/>
      <c r="F12" s="80">
        <f t="shared" si="0"/>
        <v>12</v>
      </c>
      <c r="G12" s="81"/>
      <c r="H12" s="42">
        <v>3</v>
      </c>
      <c r="I12" s="43"/>
      <c r="K12" s="62" t="s">
        <v>50</v>
      </c>
      <c r="L12" s="63"/>
      <c r="M12" s="64"/>
      <c r="N12" s="65">
        <v>41</v>
      </c>
      <c r="O12" s="66"/>
    </row>
    <row r="13" spans="1:15" ht="21" customHeight="1" x14ac:dyDescent="0.15">
      <c r="A13" s="7" t="s">
        <v>17</v>
      </c>
      <c r="B13" s="42">
        <v>5</v>
      </c>
      <c r="C13" s="43"/>
      <c r="D13" s="42">
        <v>8</v>
      </c>
      <c r="E13" s="43"/>
      <c r="F13" s="80">
        <f t="shared" si="0"/>
        <v>13</v>
      </c>
      <c r="G13" s="81"/>
      <c r="H13" s="42">
        <v>4</v>
      </c>
      <c r="I13" s="43"/>
      <c r="K13" s="86" t="s">
        <v>44</v>
      </c>
      <c r="L13" s="87"/>
      <c r="M13" s="88"/>
      <c r="N13" s="65">
        <v>13</v>
      </c>
      <c r="O13" s="66"/>
    </row>
    <row r="14" spans="1:15" ht="21" customHeight="1" x14ac:dyDescent="0.15">
      <c r="A14" s="7" t="s">
        <v>18</v>
      </c>
      <c r="B14" s="42"/>
      <c r="C14" s="43"/>
      <c r="D14" s="42">
        <v>1</v>
      </c>
      <c r="E14" s="43"/>
      <c r="F14" s="80">
        <f t="shared" si="0"/>
        <v>1</v>
      </c>
      <c r="G14" s="81"/>
      <c r="H14" s="42">
        <v>1</v>
      </c>
      <c r="I14" s="43"/>
      <c r="K14" s="86" t="s">
        <v>71</v>
      </c>
      <c r="L14" s="87"/>
      <c r="M14" s="88"/>
      <c r="N14" s="65">
        <v>6</v>
      </c>
      <c r="O14" s="66"/>
    </row>
    <row r="15" spans="1:15" ht="21" customHeight="1" x14ac:dyDescent="0.15">
      <c r="A15" s="7" t="s">
        <v>19</v>
      </c>
      <c r="B15" s="42">
        <v>5</v>
      </c>
      <c r="C15" s="43"/>
      <c r="D15" s="42">
        <v>8</v>
      </c>
      <c r="E15" s="43"/>
      <c r="F15" s="80">
        <f t="shared" si="0"/>
        <v>13</v>
      </c>
      <c r="G15" s="81"/>
      <c r="H15" s="42">
        <v>6</v>
      </c>
      <c r="I15" s="43"/>
      <c r="K15" s="62" t="s">
        <v>24</v>
      </c>
      <c r="L15" s="63"/>
      <c r="M15" s="64"/>
      <c r="N15" s="65">
        <v>52</v>
      </c>
      <c r="O15" s="66"/>
    </row>
    <row r="16" spans="1:15" ht="21" customHeight="1" x14ac:dyDescent="0.15">
      <c r="A16" s="8" t="s">
        <v>20</v>
      </c>
      <c r="B16" s="42">
        <v>6</v>
      </c>
      <c r="C16" s="43"/>
      <c r="D16" s="42">
        <v>7</v>
      </c>
      <c r="E16" s="43"/>
      <c r="F16" s="80">
        <f t="shared" si="0"/>
        <v>13</v>
      </c>
      <c r="G16" s="81"/>
      <c r="H16" s="42">
        <v>4</v>
      </c>
      <c r="I16" s="43"/>
      <c r="K16" s="62" t="s">
        <v>45</v>
      </c>
      <c r="L16" s="63"/>
      <c r="M16" s="64"/>
      <c r="N16" s="65">
        <v>457</v>
      </c>
      <c r="O16" s="66"/>
    </row>
    <row r="17" spans="1:15" ht="21" customHeight="1" x14ac:dyDescent="0.15">
      <c r="A17" s="8" t="s">
        <v>21</v>
      </c>
      <c r="B17" s="42">
        <v>13</v>
      </c>
      <c r="C17" s="43"/>
      <c r="D17" s="42">
        <v>11</v>
      </c>
      <c r="E17" s="43"/>
      <c r="F17" s="80">
        <f t="shared" si="0"/>
        <v>24</v>
      </c>
      <c r="G17" s="81"/>
      <c r="H17" s="42">
        <v>6</v>
      </c>
      <c r="I17" s="43"/>
      <c r="K17" s="62" t="s">
        <v>48</v>
      </c>
      <c r="L17" s="63"/>
      <c r="M17" s="64"/>
      <c r="N17" s="65">
        <v>31</v>
      </c>
      <c r="O17" s="66"/>
    </row>
    <row r="18" spans="1:15" ht="21" customHeight="1" x14ac:dyDescent="0.15">
      <c r="A18" s="8" t="s">
        <v>22</v>
      </c>
      <c r="B18" s="42">
        <v>16</v>
      </c>
      <c r="C18" s="43"/>
      <c r="D18" s="42">
        <v>21</v>
      </c>
      <c r="E18" s="43"/>
      <c r="F18" s="80">
        <f t="shared" si="0"/>
        <v>37</v>
      </c>
      <c r="G18" s="81"/>
      <c r="H18" s="42">
        <v>17</v>
      </c>
      <c r="I18" s="43"/>
      <c r="K18" s="62" t="s">
        <v>46</v>
      </c>
      <c r="L18" s="63"/>
      <c r="M18" s="64"/>
      <c r="N18" s="65">
        <v>32</v>
      </c>
      <c r="O18" s="66"/>
    </row>
    <row r="19" spans="1:15" ht="21" customHeight="1" x14ac:dyDescent="0.15">
      <c r="A19" s="8" t="s">
        <v>23</v>
      </c>
      <c r="B19" s="42">
        <v>11</v>
      </c>
      <c r="C19" s="43"/>
      <c r="D19" s="42">
        <v>15</v>
      </c>
      <c r="E19" s="43"/>
      <c r="F19" s="80">
        <f t="shared" si="0"/>
        <v>26</v>
      </c>
      <c r="G19" s="81"/>
      <c r="H19" s="42">
        <v>12</v>
      </c>
      <c r="I19" s="43"/>
      <c r="K19" s="89" t="s">
        <v>72</v>
      </c>
      <c r="L19" s="63"/>
      <c r="M19" s="64"/>
      <c r="N19" s="47">
        <v>7</v>
      </c>
      <c r="O19" s="48"/>
    </row>
    <row r="20" spans="1:15" ht="21" customHeight="1" x14ac:dyDescent="0.15">
      <c r="A20" s="8" t="s">
        <v>25</v>
      </c>
      <c r="B20" s="42">
        <v>9</v>
      </c>
      <c r="C20" s="43"/>
      <c r="D20" s="42">
        <v>9</v>
      </c>
      <c r="E20" s="43"/>
      <c r="F20" s="80">
        <f t="shared" si="0"/>
        <v>18</v>
      </c>
      <c r="G20" s="81"/>
      <c r="H20" s="42">
        <v>9</v>
      </c>
      <c r="I20" s="43"/>
      <c r="K20" s="62" t="s">
        <v>49</v>
      </c>
      <c r="L20" s="63"/>
      <c r="M20" s="64"/>
      <c r="N20" s="47">
        <v>26</v>
      </c>
      <c r="O20" s="48"/>
    </row>
    <row r="21" spans="1:15" ht="21" customHeight="1" x14ac:dyDescent="0.15">
      <c r="A21" s="8" t="s">
        <v>26</v>
      </c>
      <c r="B21" s="42">
        <v>3</v>
      </c>
      <c r="C21" s="43"/>
      <c r="D21" s="42">
        <v>9</v>
      </c>
      <c r="E21" s="43"/>
      <c r="F21" s="80">
        <f t="shared" si="0"/>
        <v>12</v>
      </c>
      <c r="G21" s="81"/>
      <c r="H21" s="42">
        <v>4</v>
      </c>
      <c r="I21" s="43"/>
      <c r="K21" s="70" t="s">
        <v>40</v>
      </c>
      <c r="L21" s="46"/>
      <c r="M21" s="46"/>
      <c r="N21" s="82">
        <f>SUM(N6:O20)</f>
        <v>947</v>
      </c>
      <c r="O21" s="82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68"/>
      <c r="L22" s="68"/>
      <c r="M22" s="68"/>
      <c r="N22" s="69"/>
      <c r="O22" s="69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465</v>
      </c>
      <c r="C30" s="84"/>
      <c r="D30" s="83">
        <f>SUM(D6:E29)</f>
        <v>482</v>
      </c>
      <c r="E30" s="84"/>
      <c r="F30" s="83">
        <f>SUM(F6:G29)</f>
        <v>947</v>
      </c>
      <c r="G30" s="84"/>
      <c r="H30" s="83">
        <f>SUM(H6:I29)</f>
        <v>378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C33" s="38" t="s">
        <v>73</v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v>465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v>482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947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v>378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60">
    <mergeCell ref="K32:M32"/>
    <mergeCell ref="N32:O32"/>
    <mergeCell ref="B30:C30"/>
    <mergeCell ref="D30:E30"/>
    <mergeCell ref="F30:G30"/>
    <mergeCell ref="H30:I30"/>
    <mergeCell ref="K30:M30"/>
    <mergeCell ref="N30:O30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B23:C23"/>
    <mergeCell ref="D23:E23"/>
    <mergeCell ref="F23:G23"/>
    <mergeCell ref="H23:I23"/>
    <mergeCell ref="K23:M23"/>
    <mergeCell ref="N23:O23"/>
    <mergeCell ref="B22:C22"/>
    <mergeCell ref="D22:E22"/>
    <mergeCell ref="F22:G22"/>
    <mergeCell ref="H22:I22"/>
    <mergeCell ref="K22:M22"/>
    <mergeCell ref="N22:O22"/>
    <mergeCell ref="B21:C21"/>
    <mergeCell ref="D21:E21"/>
    <mergeCell ref="F21:G21"/>
    <mergeCell ref="H21:I21"/>
    <mergeCell ref="K21:M21"/>
    <mergeCell ref="N21:O21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6:C6"/>
    <mergeCell ref="D6:E6"/>
    <mergeCell ref="F6:G6"/>
    <mergeCell ref="H6:I6"/>
    <mergeCell ref="K6:M6"/>
    <mergeCell ref="N6:O6"/>
    <mergeCell ref="B1:L1"/>
    <mergeCell ref="K2:O2"/>
    <mergeCell ref="B4:C5"/>
    <mergeCell ref="D4:E5"/>
    <mergeCell ref="F4:G5"/>
    <mergeCell ref="H4:I5"/>
    <mergeCell ref="K4:M5"/>
    <mergeCell ref="N4:O5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9035-1D9C-4B5F-B0C8-E0289754A45D}">
  <dimension ref="A1:O38"/>
  <sheetViews>
    <sheetView zoomScaleNormal="100" workbookViewId="0">
      <selection activeCell="H30" sqref="H30:I30"/>
    </sheetView>
  </sheetViews>
  <sheetFormatPr defaultRowHeight="13.5" x14ac:dyDescent="0.15"/>
  <cols>
    <col min="1" max="1" width="10.625" customWidth="1"/>
    <col min="2" max="10" width="5.375" customWidth="1"/>
    <col min="11" max="11" width="5.125" customWidth="1"/>
    <col min="12" max="15" width="5.375" customWidth="1"/>
    <col min="17" max="17" width="7.875" customWidth="1"/>
    <col min="257" max="257" width="10.625" customWidth="1"/>
    <col min="258" max="266" width="5.375" customWidth="1"/>
    <col min="267" max="267" width="5.125" customWidth="1"/>
    <col min="268" max="271" width="5.375" customWidth="1"/>
    <col min="273" max="273" width="7.875" customWidth="1"/>
    <col min="513" max="513" width="10.625" customWidth="1"/>
    <col min="514" max="522" width="5.375" customWidth="1"/>
    <col min="523" max="523" width="5.125" customWidth="1"/>
    <col min="524" max="527" width="5.375" customWidth="1"/>
    <col min="529" max="529" width="7.875" customWidth="1"/>
    <col min="769" max="769" width="10.625" customWidth="1"/>
    <col min="770" max="778" width="5.375" customWidth="1"/>
    <col min="779" max="779" width="5.125" customWidth="1"/>
    <col min="780" max="783" width="5.375" customWidth="1"/>
    <col min="785" max="785" width="7.875" customWidth="1"/>
    <col min="1025" max="1025" width="10.625" customWidth="1"/>
    <col min="1026" max="1034" width="5.375" customWidth="1"/>
    <col min="1035" max="1035" width="5.125" customWidth="1"/>
    <col min="1036" max="1039" width="5.375" customWidth="1"/>
    <col min="1041" max="1041" width="7.875" customWidth="1"/>
    <col min="1281" max="1281" width="10.625" customWidth="1"/>
    <col min="1282" max="1290" width="5.375" customWidth="1"/>
    <col min="1291" max="1291" width="5.125" customWidth="1"/>
    <col min="1292" max="1295" width="5.375" customWidth="1"/>
    <col min="1297" max="1297" width="7.875" customWidth="1"/>
    <col min="1537" max="1537" width="10.625" customWidth="1"/>
    <col min="1538" max="1546" width="5.375" customWidth="1"/>
    <col min="1547" max="1547" width="5.125" customWidth="1"/>
    <col min="1548" max="1551" width="5.375" customWidth="1"/>
    <col min="1553" max="1553" width="7.875" customWidth="1"/>
    <col min="1793" max="1793" width="10.625" customWidth="1"/>
    <col min="1794" max="1802" width="5.375" customWidth="1"/>
    <col min="1803" max="1803" width="5.125" customWidth="1"/>
    <col min="1804" max="1807" width="5.375" customWidth="1"/>
    <col min="1809" max="1809" width="7.875" customWidth="1"/>
    <col min="2049" max="2049" width="10.625" customWidth="1"/>
    <col min="2050" max="2058" width="5.375" customWidth="1"/>
    <col min="2059" max="2059" width="5.125" customWidth="1"/>
    <col min="2060" max="2063" width="5.375" customWidth="1"/>
    <col min="2065" max="2065" width="7.875" customWidth="1"/>
    <col min="2305" max="2305" width="10.625" customWidth="1"/>
    <col min="2306" max="2314" width="5.375" customWidth="1"/>
    <col min="2315" max="2315" width="5.125" customWidth="1"/>
    <col min="2316" max="2319" width="5.375" customWidth="1"/>
    <col min="2321" max="2321" width="7.875" customWidth="1"/>
    <col min="2561" max="2561" width="10.625" customWidth="1"/>
    <col min="2562" max="2570" width="5.375" customWidth="1"/>
    <col min="2571" max="2571" width="5.125" customWidth="1"/>
    <col min="2572" max="2575" width="5.375" customWidth="1"/>
    <col min="2577" max="2577" width="7.875" customWidth="1"/>
    <col min="2817" max="2817" width="10.625" customWidth="1"/>
    <col min="2818" max="2826" width="5.375" customWidth="1"/>
    <col min="2827" max="2827" width="5.125" customWidth="1"/>
    <col min="2828" max="2831" width="5.375" customWidth="1"/>
    <col min="2833" max="2833" width="7.875" customWidth="1"/>
    <col min="3073" max="3073" width="10.625" customWidth="1"/>
    <col min="3074" max="3082" width="5.375" customWidth="1"/>
    <col min="3083" max="3083" width="5.125" customWidth="1"/>
    <col min="3084" max="3087" width="5.375" customWidth="1"/>
    <col min="3089" max="3089" width="7.875" customWidth="1"/>
    <col min="3329" max="3329" width="10.625" customWidth="1"/>
    <col min="3330" max="3338" width="5.375" customWidth="1"/>
    <col min="3339" max="3339" width="5.125" customWidth="1"/>
    <col min="3340" max="3343" width="5.375" customWidth="1"/>
    <col min="3345" max="3345" width="7.875" customWidth="1"/>
    <col min="3585" max="3585" width="10.625" customWidth="1"/>
    <col min="3586" max="3594" width="5.375" customWidth="1"/>
    <col min="3595" max="3595" width="5.125" customWidth="1"/>
    <col min="3596" max="3599" width="5.375" customWidth="1"/>
    <col min="3601" max="3601" width="7.875" customWidth="1"/>
    <col min="3841" max="3841" width="10.625" customWidth="1"/>
    <col min="3842" max="3850" width="5.375" customWidth="1"/>
    <col min="3851" max="3851" width="5.125" customWidth="1"/>
    <col min="3852" max="3855" width="5.375" customWidth="1"/>
    <col min="3857" max="3857" width="7.875" customWidth="1"/>
    <col min="4097" max="4097" width="10.625" customWidth="1"/>
    <col min="4098" max="4106" width="5.375" customWidth="1"/>
    <col min="4107" max="4107" width="5.125" customWidth="1"/>
    <col min="4108" max="4111" width="5.375" customWidth="1"/>
    <col min="4113" max="4113" width="7.875" customWidth="1"/>
    <col min="4353" max="4353" width="10.625" customWidth="1"/>
    <col min="4354" max="4362" width="5.375" customWidth="1"/>
    <col min="4363" max="4363" width="5.125" customWidth="1"/>
    <col min="4364" max="4367" width="5.375" customWidth="1"/>
    <col min="4369" max="4369" width="7.875" customWidth="1"/>
    <col min="4609" max="4609" width="10.625" customWidth="1"/>
    <col min="4610" max="4618" width="5.375" customWidth="1"/>
    <col min="4619" max="4619" width="5.125" customWidth="1"/>
    <col min="4620" max="4623" width="5.375" customWidth="1"/>
    <col min="4625" max="4625" width="7.875" customWidth="1"/>
    <col min="4865" max="4865" width="10.625" customWidth="1"/>
    <col min="4866" max="4874" width="5.375" customWidth="1"/>
    <col min="4875" max="4875" width="5.125" customWidth="1"/>
    <col min="4876" max="4879" width="5.375" customWidth="1"/>
    <col min="4881" max="4881" width="7.875" customWidth="1"/>
    <col min="5121" max="5121" width="10.625" customWidth="1"/>
    <col min="5122" max="5130" width="5.375" customWidth="1"/>
    <col min="5131" max="5131" width="5.125" customWidth="1"/>
    <col min="5132" max="5135" width="5.375" customWidth="1"/>
    <col min="5137" max="5137" width="7.875" customWidth="1"/>
    <col min="5377" max="5377" width="10.625" customWidth="1"/>
    <col min="5378" max="5386" width="5.375" customWidth="1"/>
    <col min="5387" max="5387" width="5.125" customWidth="1"/>
    <col min="5388" max="5391" width="5.375" customWidth="1"/>
    <col min="5393" max="5393" width="7.875" customWidth="1"/>
    <col min="5633" max="5633" width="10.625" customWidth="1"/>
    <col min="5634" max="5642" width="5.375" customWidth="1"/>
    <col min="5643" max="5643" width="5.125" customWidth="1"/>
    <col min="5644" max="5647" width="5.375" customWidth="1"/>
    <col min="5649" max="5649" width="7.875" customWidth="1"/>
    <col min="5889" max="5889" width="10.625" customWidth="1"/>
    <col min="5890" max="5898" width="5.375" customWidth="1"/>
    <col min="5899" max="5899" width="5.125" customWidth="1"/>
    <col min="5900" max="5903" width="5.375" customWidth="1"/>
    <col min="5905" max="5905" width="7.875" customWidth="1"/>
    <col min="6145" max="6145" width="10.625" customWidth="1"/>
    <col min="6146" max="6154" width="5.375" customWidth="1"/>
    <col min="6155" max="6155" width="5.125" customWidth="1"/>
    <col min="6156" max="6159" width="5.375" customWidth="1"/>
    <col min="6161" max="6161" width="7.875" customWidth="1"/>
    <col min="6401" max="6401" width="10.625" customWidth="1"/>
    <col min="6402" max="6410" width="5.375" customWidth="1"/>
    <col min="6411" max="6411" width="5.125" customWidth="1"/>
    <col min="6412" max="6415" width="5.375" customWidth="1"/>
    <col min="6417" max="6417" width="7.875" customWidth="1"/>
    <col min="6657" max="6657" width="10.625" customWidth="1"/>
    <col min="6658" max="6666" width="5.375" customWidth="1"/>
    <col min="6667" max="6667" width="5.125" customWidth="1"/>
    <col min="6668" max="6671" width="5.375" customWidth="1"/>
    <col min="6673" max="6673" width="7.875" customWidth="1"/>
    <col min="6913" max="6913" width="10.625" customWidth="1"/>
    <col min="6914" max="6922" width="5.375" customWidth="1"/>
    <col min="6923" max="6923" width="5.125" customWidth="1"/>
    <col min="6924" max="6927" width="5.375" customWidth="1"/>
    <col min="6929" max="6929" width="7.875" customWidth="1"/>
    <col min="7169" max="7169" width="10.625" customWidth="1"/>
    <col min="7170" max="7178" width="5.375" customWidth="1"/>
    <col min="7179" max="7179" width="5.125" customWidth="1"/>
    <col min="7180" max="7183" width="5.375" customWidth="1"/>
    <col min="7185" max="7185" width="7.875" customWidth="1"/>
    <col min="7425" max="7425" width="10.625" customWidth="1"/>
    <col min="7426" max="7434" width="5.375" customWidth="1"/>
    <col min="7435" max="7435" width="5.125" customWidth="1"/>
    <col min="7436" max="7439" width="5.375" customWidth="1"/>
    <col min="7441" max="7441" width="7.875" customWidth="1"/>
    <col min="7681" max="7681" width="10.625" customWidth="1"/>
    <col min="7682" max="7690" width="5.375" customWidth="1"/>
    <col min="7691" max="7691" width="5.125" customWidth="1"/>
    <col min="7692" max="7695" width="5.375" customWidth="1"/>
    <col min="7697" max="7697" width="7.875" customWidth="1"/>
    <col min="7937" max="7937" width="10.625" customWidth="1"/>
    <col min="7938" max="7946" width="5.375" customWidth="1"/>
    <col min="7947" max="7947" width="5.125" customWidth="1"/>
    <col min="7948" max="7951" width="5.375" customWidth="1"/>
    <col min="7953" max="7953" width="7.875" customWidth="1"/>
    <col min="8193" max="8193" width="10.625" customWidth="1"/>
    <col min="8194" max="8202" width="5.375" customWidth="1"/>
    <col min="8203" max="8203" width="5.125" customWidth="1"/>
    <col min="8204" max="8207" width="5.375" customWidth="1"/>
    <col min="8209" max="8209" width="7.875" customWidth="1"/>
    <col min="8449" max="8449" width="10.625" customWidth="1"/>
    <col min="8450" max="8458" width="5.375" customWidth="1"/>
    <col min="8459" max="8459" width="5.125" customWidth="1"/>
    <col min="8460" max="8463" width="5.375" customWidth="1"/>
    <col min="8465" max="8465" width="7.875" customWidth="1"/>
    <col min="8705" max="8705" width="10.625" customWidth="1"/>
    <col min="8706" max="8714" width="5.375" customWidth="1"/>
    <col min="8715" max="8715" width="5.125" customWidth="1"/>
    <col min="8716" max="8719" width="5.375" customWidth="1"/>
    <col min="8721" max="8721" width="7.875" customWidth="1"/>
    <col min="8961" max="8961" width="10.625" customWidth="1"/>
    <col min="8962" max="8970" width="5.375" customWidth="1"/>
    <col min="8971" max="8971" width="5.125" customWidth="1"/>
    <col min="8972" max="8975" width="5.375" customWidth="1"/>
    <col min="8977" max="8977" width="7.875" customWidth="1"/>
    <col min="9217" max="9217" width="10.625" customWidth="1"/>
    <col min="9218" max="9226" width="5.375" customWidth="1"/>
    <col min="9227" max="9227" width="5.125" customWidth="1"/>
    <col min="9228" max="9231" width="5.375" customWidth="1"/>
    <col min="9233" max="9233" width="7.875" customWidth="1"/>
    <col min="9473" max="9473" width="10.625" customWidth="1"/>
    <col min="9474" max="9482" width="5.375" customWidth="1"/>
    <col min="9483" max="9483" width="5.125" customWidth="1"/>
    <col min="9484" max="9487" width="5.375" customWidth="1"/>
    <col min="9489" max="9489" width="7.875" customWidth="1"/>
    <col min="9729" max="9729" width="10.625" customWidth="1"/>
    <col min="9730" max="9738" width="5.375" customWidth="1"/>
    <col min="9739" max="9739" width="5.125" customWidth="1"/>
    <col min="9740" max="9743" width="5.375" customWidth="1"/>
    <col min="9745" max="9745" width="7.875" customWidth="1"/>
    <col min="9985" max="9985" width="10.625" customWidth="1"/>
    <col min="9986" max="9994" width="5.375" customWidth="1"/>
    <col min="9995" max="9995" width="5.125" customWidth="1"/>
    <col min="9996" max="9999" width="5.375" customWidth="1"/>
    <col min="10001" max="10001" width="7.875" customWidth="1"/>
    <col min="10241" max="10241" width="10.625" customWidth="1"/>
    <col min="10242" max="10250" width="5.375" customWidth="1"/>
    <col min="10251" max="10251" width="5.125" customWidth="1"/>
    <col min="10252" max="10255" width="5.375" customWidth="1"/>
    <col min="10257" max="10257" width="7.875" customWidth="1"/>
    <col min="10497" max="10497" width="10.625" customWidth="1"/>
    <col min="10498" max="10506" width="5.375" customWidth="1"/>
    <col min="10507" max="10507" width="5.125" customWidth="1"/>
    <col min="10508" max="10511" width="5.375" customWidth="1"/>
    <col min="10513" max="10513" width="7.875" customWidth="1"/>
    <col min="10753" max="10753" width="10.625" customWidth="1"/>
    <col min="10754" max="10762" width="5.375" customWidth="1"/>
    <col min="10763" max="10763" width="5.125" customWidth="1"/>
    <col min="10764" max="10767" width="5.375" customWidth="1"/>
    <col min="10769" max="10769" width="7.875" customWidth="1"/>
    <col min="11009" max="11009" width="10.625" customWidth="1"/>
    <col min="11010" max="11018" width="5.375" customWidth="1"/>
    <col min="11019" max="11019" width="5.125" customWidth="1"/>
    <col min="11020" max="11023" width="5.375" customWidth="1"/>
    <col min="11025" max="11025" width="7.875" customWidth="1"/>
    <col min="11265" max="11265" width="10.625" customWidth="1"/>
    <col min="11266" max="11274" width="5.375" customWidth="1"/>
    <col min="11275" max="11275" width="5.125" customWidth="1"/>
    <col min="11276" max="11279" width="5.375" customWidth="1"/>
    <col min="11281" max="11281" width="7.875" customWidth="1"/>
    <col min="11521" max="11521" width="10.625" customWidth="1"/>
    <col min="11522" max="11530" width="5.375" customWidth="1"/>
    <col min="11531" max="11531" width="5.125" customWidth="1"/>
    <col min="11532" max="11535" width="5.375" customWidth="1"/>
    <col min="11537" max="11537" width="7.875" customWidth="1"/>
    <col min="11777" max="11777" width="10.625" customWidth="1"/>
    <col min="11778" max="11786" width="5.375" customWidth="1"/>
    <col min="11787" max="11787" width="5.125" customWidth="1"/>
    <col min="11788" max="11791" width="5.375" customWidth="1"/>
    <col min="11793" max="11793" width="7.875" customWidth="1"/>
    <col min="12033" max="12033" width="10.625" customWidth="1"/>
    <col min="12034" max="12042" width="5.375" customWidth="1"/>
    <col min="12043" max="12043" width="5.125" customWidth="1"/>
    <col min="12044" max="12047" width="5.375" customWidth="1"/>
    <col min="12049" max="12049" width="7.875" customWidth="1"/>
    <col min="12289" max="12289" width="10.625" customWidth="1"/>
    <col min="12290" max="12298" width="5.375" customWidth="1"/>
    <col min="12299" max="12299" width="5.125" customWidth="1"/>
    <col min="12300" max="12303" width="5.375" customWidth="1"/>
    <col min="12305" max="12305" width="7.875" customWidth="1"/>
    <col min="12545" max="12545" width="10.625" customWidth="1"/>
    <col min="12546" max="12554" width="5.375" customWidth="1"/>
    <col min="12555" max="12555" width="5.125" customWidth="1"/>
    <col min="12556" max="12559" width="5.375" customWidth="1"/>
    <col min="12561" max="12561" width="7.875" customWidth="1"/>
    <col min="12801" max="12801" width="10.625" customWidth="1"/>
    <col min="12802" max="12810" width="5.375" customWidth="1"/>
    <col min="12811" max="12811" width="5.125" customWidth="1"/>
    <col min="12812" max="12815" width="5.375" customWidth="1"/>
    <col min="12817" max="12817" width="7.875" customWidth="1"/>
    <col min="13057" max="13057" width="10.625" customWidth="1"/>
    <col min="13058" max="13066" width="5.375" customWidth="1"/>
    <col min="13067" max="13067" width="5.125" customWidth="1"/>
    <col min="13068" max="13071" width="5.375" customWidth="1"/>
    <col min="13073" max="13073" width="7.875" customWidth="1"/>
    <col min="13313" max="13313" width="10.625" customWidth="1"/>
    <col min="13314" max="13322" width="5.375" customWidth="1"/>
    <col min="13323" max="13323" width="5.125" customWidth="1"/>
    <col min="13324" max="13327" width="5.375" customWidth="1"/>
    <col min="13329" max="13329" width="7.875" customWidth="1"/>
    <col min="13569" max="13569" width="10.625" customWidth="1"/>
    <col min="13570" max="13578" width="5.375" customWidth="1"/>
    <col min="13579" max="13579" width="5.125" customWidth="1"/>
    <col min="13580" max="13583" width="5.375" customWidth="1"/>
    <col min="13585" max="13585" width="7.875" customWidth="1"/>
    <col min="13825" max="13825" width="10.625" customWidth="1"/>
    <col min="13826" max="13834" width="5.375" customWidth="1"/>
    <col min="13835" max="13835" width="5.125" customWidth="1"/>
    <col min="13836" max="13839" width="5.375" customWidth="1"/>
    <col min="13841" max="13841" width="7.875" customWidth="1"/>
    <col min="14081" max="14081" width="10.625" customWidth="1"/>
    <col min="14082" max="14090" width="5.375" customWidth="1"/>
    <col min="14091" max="14091" width="5.125" customWidth="1"/>
    <col min="14092" max="14095" width="5.375" customWidth="1"/>
    <col min="14097" max="14097" width="7.875" customWidth="1"/>
    <col min="14337" max="14337" width="10.625" customWidth="1"/>
    <col min="14338" max="14346" width="5.375" customWidth="1"/>
    <col min="14347" max="14347" width="5.125" customWidth="1"/>
    <col min="14348" max="14351" width="5.375" customWidth="1"/>
    <col min="14353" max="14353" width="7.875" customWidth="1"/>
    <col min="14593" max="14593" width="10.625" customWidth="1"/>
    <col min="14594" max="14602" width="5.375" customWidth="1"/>
    <col min="14603" max="14603" width="5.125" customWidth="1"/>
    <col min="14604" max="14607" width="5.375" customWidth="1"/>
    <col min="14609" max="14609" width="7.875" customWidth="1"/>
    <col min="14849" max="14849" width="10.625" customWidth="1"/>
    <col min="14850" max="14858" width="5.375" customWidth="1"/>
    <col min="14859" max="14859" width="5.125" customWidth="1"/>
    <col min="14860" max="14863" width="5.375" customWidth="1"/>
    <col min="14865" max="14865" width="7.875" customWidth="1"/>
    <col min="15105" max="15105" width="10.625" customWidth="1"/>
    <col min="15106" max="15114" width="5.375" customWidth="1"/>
    <col min="15115" max="15115" width="5.125" customWidth="1"/>
    <col min="15116" max="15119" width="5.375" customWidth="1"/>
    <col min="15121" max="15121" width="7.875" customWidth="1"/>
    <col min="15361" max="15361" width="10.625" customWidth="1"/>
    <col min="15362" max="15370" width="5.375" customWidth="1"/>
    <col min="15371" max="15371" width="5.125" customWidth="1"/>
    <col min="15372" max="15375" width="5.375" customWidth="1"/>
    <col min="15377" max="15377" width="7.875" customWidth="1"/>
    <col min="15617" max="15617" width="10.625" customWidth="1"/>
    <col min="15618" max="15626" width="5.375" customWidth="1"/>
    <col min="15627" max="15627" width="5.125" customWidth="1"/>
    <col min="15628" max="15631" width="5.375" customWidth="1"/>
    <col min="15633" max="15633" width="7.875" customWidth="1"/>
    <col min="15873" max="15873" width="10.625" customWidth="1"/>
    <col min="15874" max="15882" width="5.375" customWidth="1"/>
    <col min="15883" max="15883" width="5.125" customWidth="1"/>
    <col min="15884" max="15887" width="5.375" customWidth="1"/>
    <col min="15889" max="15889" width="7.875" customWidth="1"/>
    <col min="16129" max="16129" width="10.625" customWidth="1"/>
    <col min="16130" max="16138" width="5.375" customWidth="1"/>
    <col min="16139" max="16139" width="5.125" customWidth="1"/>
    <col min="16140" max="16143" width="5.375" customWidth="1"/>
    <col min="16145" max="16145" width="7.875" customWidth="1"/>
  </cols>
  <sheetData>
    <row r="1" spans="1:15" ht="24" customHeight="1" x14ac:dyDescent="0.2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21" customHeight="1" x14ac:dyDescent="0.15">
      <c r="E2" s="1"/>
      <c r="H2" s="2"/>
      <c r="K2" s="85" t="s">
        <v>74</v>
      </c>
      <c r="L2" s="85"/>
      <c r="M2" s="85"/>
      <c r="N2" s="85"/>
      <c r="O2" s="85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16</v>
      </c>
      <c r="C6" s="43"/>
      <c r="D6" s="42">
        <v>15</v>
      </c>
      <c r="E6" s="43"/>
      <c r="F6" s="80">
        <f>SUM(B6:E6)</f>
        <v>31</v>
      </c>
      <c r="G6" s="81"/>
      <c r="H6" s="42">
        <v>15</v>
      </c>
      <c r="I6" s="43"/>
      <c r="K6" s="46" t="s">
        <v>47</v>
      </c>
      <c r="L6" s="46"/>
      <c r="M6" s="46"/>
      <c r="N6" s="47">
        <v>14</v>
      </c>
      <c r="O6" s="48"/>
    </row>
    <row r="7" spans="1:15" ht="21" customHeight="1" x14ac:dyDescent="0.15">
      <c r="A7" s="7" t="s">
        <v>10</v>
      </c>
      <c r="B7" s="42">
        <v>16</v>
      </c>
      <c r="C7" s="43"/>
      <c r="D7" s="42">
        <v>10</v>
      </c>
      <c r="E7" s="43"/>
      <c r="F7" s="80">
        <f t="shared" ref="F7:F21" si="0">SUM(B7:E7)</f>
        <v>26</v>
      </c>
      <c r="G7" s="81"/>
      <c r="H7" s="42">
        <v>12</v>
      </c>
      <c r="I7" s="43"/>
      <c r="K7" s="46" t="s">
        <v>42</v>
      </c>
      <c r="L7" s="46"/>
      <c r="M7" s="46"/>
      <c r="N7" s="47">
        <v>26</v>
      </c>
      <c r="O7" s="48"/>
    </row>
    <row r="8" spans="1:15" ht="21" customHeight="1" x14ac:dyDescent="0.15">
      <c r="A8" s="7" t="s">
        <v>11</v>
      </c>
      <c r="B8" s="42">
        <v>58</v>
      </c>
      <c r="C8" s="43"/>
      <c r="D8" s="42">
        <v>58</v>
      </c>
      <c r="E8" s="43"/>
      <c r="F8" s="80">
        <f t="shared" si="0"/>
        <v>116</v>
      </c>
      <c r="G8" s="81"/>
      <c r="H8" s="42">
        <v>39</v>
      </c>
      <c r="I8" s="43"/>
      <c r="K8" s="46" t="s">
        <v>43</v>
      </c>
      <c r="L8" s="46"/>
      <c r="M8" s="46"/>
      <c r="N8" s="47">
        <v>148</v>
      </c>
      <c r="O8" s="48"/>
    </row>
    <row r="9" spans="1:15" ht="21" customHeight="1" x14ac:dyDescent="0.15">
      <c r="A9" s="7" t="s">
        <v>12</v>
      </c>
      <c r="B9" s="42">
        <v>33</v>
      </c>
      <c r="C9" s="43"/>
      <c r="D9" s="42">
        <v>32</v>
      </c>
      <c r="E9" s="43"/>
      <c r="F9" s="80">
        <f t="shared" si="0"/>
        <v>65</v>
      </c>
      <c r="G9" s="81"/>
      <c r="H9" s="42">
        <v>23</v>
      </c>
      <c r="I9" s="43"/>
      <c r="K9" s="70" t="s">
        <v>70</v>
      </c>
      <c r="L9" s="46"/>
      <c r="M9" s="46"/>
      <c r="N9" s="47">
        <v>6</v>
      </c>
      <c r="O9" s="48"/>
    </row>
    <row r="10" spans="1:15" ht="21" customHeight="1" x14ac:dyDescent="0.15">
      <c r="A10" s="7" t="s">
        <v>13</v>
      </c>
      <c r="B10" s="42">
        <v>214</v>
      </c>
      <c r="C10" s="43"/>
      <c r="D10" s="42">
        <v>218</v>
      </c>
      <c r="E10" s="43"/>
      <c r="F10" s="80">
        <f t="shared" si="0"/>
        <v>432</v>
      </c>
      <c r="G10" s="81"/>
      <c r="H10" s="42">
        <v>176</v>
      </c>
      <c r="I10" s="43"/>
      <c r="K10" s="46" t="s">
        <v>14</v>
      </c>
      <c r="L10" s="46"/>
      <c r="M10" s="46"/>
      <c r="N10" s="65">
        <v>55</v>
      </c>
      <c r="O10" s="66"/>
    </row>
    <row r="11" spans="1:15" ht="21" customHeight="1" x14ac:dyDescent="0.15">
      <c r="A11" s="7" t="s">
        <v>15</v>
      </c>
      <c r="B11" s="42">
        <v>76</v>
      </c>
      <c r="C11" s="43"/>
      <c r="D11" s="42">
        <v>82</v>
      </c>
      <c r="E11" s="43"/>
      <c r="F11" s="80">
        <f t="shared" si="0"/>
        <v>158</v>
      </c>
      <c r="G11" s="81"/>
      <c r="H11" s="42">
        <v>66</v>
      </c>
      <c r="I11" s="43"/>
      <c r="K11" s="62" t="s">
        <v>60</v>
      </c>
      <c r="L11" s="63"/>
      <c r="M11" s="64"/>
      <c r="N11" s="65">
        <v>8</v>
      </c>
      <c r="O11" s="66"/>
    </row>
    <row r="12" spans="1:15" ht="21" customHeight="1" x14ac:dyDescent="0.15">
      <c r="A12" s="7" t="s">
        <v>16</v>
      </c>
      <c r="B12" s="42">
        <v>4</v>
      </c>
      <c r="C12" s="43"/>
      <c r="D12" s="42">
        <v>5</v>
      </c>
      <c r="E12" s="43"/>
      <c r="F12" s="80">
        <f t="shared" si="0"/>
        <v>9</v>
      </c>
      <c r="G12" s="81"/>
      <c r="H12" s="42">
        <v>2</v>
      </c>
      <c r="I12" s="43"/>
      <c r="K12" s="62" t="s">
        <v>50</v>
      </c>
      <c r="L12" s="63"/>
      <c r="M12" s="64"/>
      <c r="N12" s="65">
        <v>40</v>
      </c>
      <c r="O12" s="66"/>
    </row>
    <row r="13" spans="1:15" ht="21" customHeight="1" x14ac:dyDescent="0.15">
      <c r="A13" s="7" t="s">
        <v>17</v>
      </c>
      <c r="B13" s="42">
        <v>9</v>
      </c>
      <c r="C13" s="43"/>
      <c r="D13" s="42">
        <v>11</v>
      </c>
      <c r="E13" s="43"/>
      <c r="F13" s="80">
        <f t="shared" si="0"/>
        <v>20</v>
      </c>
      <c r="G13" s="81"/>
      <c r="H13" s="42">
        <v>7</v>
      </c>
      <c r="I13" s="43"/>
      <c r="K13" s="86" t="s">
        <v>44</v>
      </c>
      <c r="L13" s="87"/>
      <c r="M13" s="88"/>
      <c r="N13" s="65">
        <v>10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1</v>
      </c>
      <c r="E14" s="43"/>
      <c r="F14" s="80">
        <f t="shared" si="0"/>
        <v>1</v>
      </c>
      <c r="G14" s="81"/>
      <c r="H14" s="42">
        <v>1</v>
      </c>
      <c r="I14" s="43"/>
      <c r="K14" s="62" t="s">
        <v>24</v>
      </c>
      <c r="L14" s="63"/>
      <c r="M14" s="64"/>
      <c r="N14" s="65">
        <v>52</v>
      </c>
      <c r="O14" s="66"/>
    </row>
    <row r="15" spans="1:15" ht="21" customHeight="1" x14ac:dyDescent="0.15">
      <c r="A15" s="7" t="s">
        <v>19</v>
      </c>
      <c r="B15" s="42">
        <v>4</v>
      </c>
      <c r="C15" s="43"/>
      <c r="D15" s="42">
        <v>8</v>
      </c>
      <c r="E15" s="43"/>
      <c r="F15" s="80">
        <f t="shared" si="0"/>
        <v>12</v>
      </c>
      <c r="G15" s="81"/>
      <c r="H15" s="42">
        <v>5</v>
      </c>
      <c r="I15" s="43"/>
      <c r="K15" s="62" t="s">
        <v>45</v>
      </c>
      <c r="L15" s="63"/>
      <c r="M15" s="64"/>
      <c r="N15" s="65">
        <v>509</v>
      </c>
      <c r="O15" s="66"/>
    </row>
    <row r="16" spans="1:15" ht="21" customHeight="1" x14ac:dyDescent="0.15">
      <c r="A16" s="8" t="s">
        <v>20</v>
      </c>
      <c r="B16" s="42">
        <v>5</v>
      </c>
      <c r="C16" s="43"/>
      <c r="D16" s="42">
        <v>7</v>
      </c>
      <c r="E16" s="43"/>
      <c r="F16" s="80">
        <f t="shared" si="0"/>
        <v>12</v>
      </c>
      <c r="G16" s="81"/>
      <c r="H16" s="42">
        <v>3</v>
      </c>
      <c r="I16" s="43"/>
      <c r="K16" s="62" t="s">
        <v>48</v>
      </c>
      <c r="L16" s="63"/>
      <c r="M16" s="64"/>
      <c r="N16" s="65">
        <v>33</v>
      </c>
      <c r="O16" s="66"/>
    </row>
    <row r="17" spans="1:15" ht="21" customHeight="1" x14ac:dyDescent="0.15">
      <c r="A17" s="8" t="s">
        <v>21</v>
      </c>
      <c r="B17" s="42">
        <v>10</v>
      </c>
      <c r="C17" s="43"/>
      <c r="D17" s="42">
        <v>5</v>
      </c>
      <c r="E17" s="43"/>
      <c r="F17" s="80">
        <f t="shared" si="0"/>
        <v>15</v>
      </c>
      <c r="G17" s="81"/>
      <c r="H17" s="42">
        <v>6</v>
      </c>
      <c r="I17" s="43"/>
      <c r="K17" s="62" t="s">
        <v>46</v>
      </c>
      <c r="L17" s="63"/>
      <c r="M17" s="64"/>
      <c r="N17" s="65">
        <v>28</v>
      </c>
      <c r="O17" s="66"/>
    </row>
    <row r="18" spans="1:15" ht="21" customHeight="1" x14ac:dyDescent="0.15">
      <c r="A18" s="8" t="s">
        <v>22</v>
      </c>
      <c r="B18" s="42">
        <v>9</v>
      </c>
      <c r="C18" s="43"/>
      <c r="D18" s="42">
        <v>21</v>
      </c>
      <c r="E18" s="43"/>
      <c r="F18" s="80">
        <f t="shared" si="0"/>
        <v>30</v>
      </c>
      <c r="G18" s="81"/>
      <c r="H18" s="42">
        <v>11</v>
      </c>
      <c r="I18" s="43"/>
      <c r="K18" s="89" t="s">
        <v>72</v>
      </c>
      <c r="L18" s="90"/>
      <c r="M18" s="91"/>
      <c r="N18" s="65">
        <v>7</v>
      </c>
      <c r="O18" s="66"/>
    </row>
    <row r="19" spans="1:15" ht="21" customHeight="1" x14ac:dyDescent="0.15">
      <c r="A19" s="8" t="s">
        <v>23</v>
      </c>
      <c r="B19" s="42">
        <v>6</v>
      </c>
      <c r="C19" s="43"/>
      <c r="D19" s="42">
        <v>17</v>
      </c>
      <c r="E19" s="43"/>
      <c r="F19" s="80">
        <f t="shared" si="0"/>
        <v>23</v>
      </c>
      <c r="G19" s="81"/>
      <c r="H19" s="42">
        <v>9</v>
      </c>
      <c r="I19" s="43"/>
      <c r="K19" s="62" t="s">
        <v>49</v>
      </c>
      <c r="L19" s="63"/>
      <c r="M19" s="64"/>
      <c r="N19" s="65">
        <v>33</v>
      </c>
      <c r="O19" s="66"/>
    </row>
    <row r="20" spans="1:15" ht="21" customHeight="1" x14ac:dyDescent="0.15">
      <c r="A20" s="8" t="s">
        <v>25</v>
      </c>
      <c r="B20" s="42">
        <v>2</v>
      </c>
      <c r="C20" s="43"/>
      <c r="D20" s="42">
        <v>7</v>
      </c>
      <c r="E20" s="43"/>
      <c r="F20" s="80">
        <f t="shared" si="0"/>
        <v>9</v>
      </c>
      <c r="G20" s="81"/>
      <c r="H20" s="42">
        <v>3</v>
      </c>
      <c r="I20" s="43"/>
      <c r="K20" s="70" t="s">
        <v>40</v>
      </c>
      <c r="L20" s="46"/>
      <c r="M20" s="46"/>
      <c r="N20" s="82">
        <f>SUM(N6:O19)</f>
        <v>969</v>
      </c>
      <c r="O20" s="82"/>
    </row>
    <row r="21" spans="1:15" ht="21" customHeight="1" x14ac:dyDescent="0.15">
      <c r="A21" s="8" t="s">
        <v>26</v>
      </c>
      <c r="B21" s="42">
        <v>3</v>
      </c>
      <c r="C21" s="43"/>
      <c r="D21" s="42">
        <v>7</v>
      </c>
      <c r="E21" s="43"/>
      <c r="F21" s="80">
        <f t="shared" si="0"/>
        <v>10</v>
      </c>
      <c r="G21" s="81"/>
      <c r="H21" s="42">
        <v>4</v>
      </c>
      <c r="I21" s="43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72"/>
      <c r="L22" s="72"/>
      <c r="M22" s="72"/>
      <c r="N22" s="73"/>
      <c r="O22" s="73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465</v>
      </c>
      <c r="C30" s="84"/>
      <c r="D30" s="83">
        <f>SUM(D6:E29)</f>
        <v>504</v>
      </c>
      <c r="E30" s="84"/>
      <c r="F30" s="83">
        <f>SUM(F6:G29)</f>
        <v>969</v>
      </c>
      <c r="G30" s="84"/>
      <c r="H30" s="83">
        <f>SUM(H6:I29)</f>
        <v>382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A33" s="92" t="s">
        <v>75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v>465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v>504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969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v>382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59">
    <mergeCell ref="K32:M32"/>
    <mergeCell ref="N32:O32"/>
    <mergeCell ref="A33:M33"/>
    <mergeCell ref="B30:C30"/>
    <mergeCell ref="D30:E30"/>
    <mergeCell ref="F30:G30"/>
    <mergeCell ref="H30:I30"/>
    <mergeCell ref="K30:M30"/>
    <mergeCell ref="N30:O30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K22:M22"/>
    <mergeCell ref="N22:O22"/>
    <mergeCell ref="B23:C23"/>
    <mergeCell ref="D23:E23"/>
    <mergeCell ref="F23:G23"/>
    <mergeCell ref="H23:I23"/>
    <mergeCell ref="K23:M23"/>
    <mergeCell ref="N23:O23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6:C6"/>
    <mergeCell ref="D6:E6"/>
    <mergeCell ref="F6:G6"/>
    <mergeCell ref="H6:I6"/>
    <mergeCell ref="K6:M6"/>
    <mergeCell ref="N6:O6"/>
    <mergeCell ref="B1:L1"/>
    <mergeCell ref="K2:O2"/>
    <mergeCell ref="B4:C5"/>
    <mergeCell ref="D4:E5"/>
    <mergeCell ref="F4:G5"/>
    <mergeCell ref="H4:I5"/>
    <mergeCell ref="K4:M5"/>
    <mergeCell ref="N4:O5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C1E9B-6B81-4771-8E98-BC467040A212}">
  <dimension ref="A1:O38"/>
  <sheetViews>
    <sheetView zoomScaleNormal="100" workbookViewId="0">
      <selection activeCell="B35" sqref="B35"/>
    </sheetView>
  </sheetViews>
  <sheetFormatPr defaultRowHeight="13.5" x14ac:dyDescent="0.15"/>
  <cols>
    <col min="1" max="1" width="10.625" customWidth="1"/>
    <col min="2" max="10" width="5.375" customWidth="1"/>
    <col min="11" max="11" width="5.125" customWidth="1"/>
    <col min="12" max="15" width="5.375" customWidth="1"/>
    <col min="17" max="17" width="7.875" customWidth="1"/>
    <col min="257" max="257" width="10.625" customWidth="1"/>
    <col min="258" max="266" width="5.375" customWidth="1"/>
    <col min="267" max="267" width="5.125" customWidth="1"/>
    <col min="268" max="271" width="5.375" customWidth="1"/>
    <col min="273" max="273" width="7.875" customWidth="1"/>
    <col min="513" max="513" width="10.625" customWidth="1"/>
    <col min="514" max="522" width="5.375" customWidth="1"/>
    <col min="523" max="523" width="5.125" customWidth="1"/>
    <col min="524" max="527" width="5.375" customWidth="1"/>
    <col min="529" max="529" width="7.875" customWidth="1"/>
    <col min="769" max="769" width="10.625" customWidth="1"/>
    <col min="770" max="778" width="5.375" customWidth="1"/>
    <col min="779" max="779" width="5.125" customWidth="1"/>
    <col min="780" max="783" width="5.375" customWidth="1"/>
    <col min="785" max="785" width="7.875" customWidth="1"/>
    <col min="1025" max="1025" width="10.625" customWidth="1"/>
    <col min="1026" max="1034" width="5.375" customWidth="1"/>
    <col min="1035" max="1035" width="5.125" customWidth="1"/>
    <col min="1036" max="1039" width="5.375" customWidth="1"/>
    <col min="1041" max="1041" width="7.875" customWidth="1"/>
    <col min="1281" max="1281" width="10.625" customWidth="1"/>
    <col min="1282" max="1290" width="5.375" customWidth="1"/>
    <col min="1291" max="1291" width="5.125" customWidth="1"/>
    <col min="1292" max="1295" width="5.375" customWidth="1"/>
    <col min="1297" max="1297" width="7.875" customWidth="1"/>
    <col min="1537" max="1537" width="10.625" customWidth="1"/>
    <col min="1538" max="1546" width="5.375" customWidth="1"/>
    <col min="1547" max="1547" width="5.125" customWidth="1"/>
    <col min="1548" max="1551" width="5.375" customWidth="1"/>
    <col min="1553" max="1553" width="7.875" customWidth="1"/>
    <col min="1793" max="1793" width="10.625" customWidth="1"/>
    <col min="1794" max="1802" width="5.375" customWidth="1"/>
    <col min="1803" max="1803" width="5.125" customWidth="1"/>
    <col min="1804" max="1807" width="5.375" customWidth="1"/>
    <col min="1809" max="1809" width="7.875" customWidth="1"/>
    <col min="2049" max="2049" width="10.625" customWidth="1"/>
    <col min="2050" max="2058" width="5.375" customWidth="1"/>
    <col min="2059" max="2059" width="5.125" customWidth="1"/>
    <col min="2060" max="2063" width="5.375" customWidth="1"/>
    <col min="2065" max="2065" width="7.875" customWidth="1"/>
    <col min="2305" max="2305" width="10.625" customWidth="1"/>
    <col min="2306" max="2314" width="5.375" customWidth="1"/>
    <col min="2315" max="2315" width="5.125" customWidth="1"/>
    <col min="2316" max="2319" width="5.375" customWidth="1"/>
    <col min="2321" max="2321" width="7.875" customWidth="1"/>
    <col min="2561" max="2561" width="10.625" customWidth="1"/>
    <col min="2562" max="2570" width="5.375" customWidth="1"/>
    <col min="2571" max="2571" width="5.125" customWidth="1"/>
    <col min="2572" max="2575" width="5.375" customWidth="1"/>
    <col min="2577" max="2577" width="7.875" customWidth="1"/>
    <col min="2817" max="2817" width="10.625" customWidth="1"/>
    <col min="2818" max="2826" width="5.375" customWidth="1"/>
    <col min="2827" max="2827" width="5.125" customWidth="1"/>
    <col min="2828" max="2831" width="5.375" customWidth="1"/>
    <col min="2833" max="2833" width="7.875" customWidth="1"/>
    <col min="3073" max="3073" width="10.625" customWidth="1"/>
    <col min="3074" max="3082" width="5.375" customWidth="1"/>
    <col min="3083" max="3083" width="5.125" customWidth="1"/>
    <col min="3084" max="3087" width="5.375" customWidth="1"/>
    <col min="3089" max="3089" width="7.875" customWidth="1"/>
    <col min="3329" max="3329" width="10.625" customWidth="1"/>
    <col min="3330" max="3338" width="5.375" customWidth="1"/>
    <col min="3339" max="3339" width="5.125" customWidth="1"/>
    <col min="3340" max="3343" width="5.375" customWidth="1"/>
    <col min="3345" max="3345" width="7.875" customWidth="1"/>
    <col min="3585" max="3585" width="10.625" customWidth="1"/>
    <col min="3586" max="3594" width="5.375" customWidth="1"/>
    <col min="3595" max="3595" width="5.125" customWidth="1"/>
    <col min="3596" max="3599" width="5.375" customWidth="1"/>
    <col min="3601" max="3601" width="7.875" customWidth="1"/>
    <col min="3841" max="3841" width="10.625" customWidth="1"/>
    <col min="3842" max="3850" width="5.375" customWidth="1"/>
    <col min="3851" max="3851" width="5.125" customWidth="1"/>
    <col min="3852" max="3855" width="5.375" customWidth="1"/>
    <col min="3857" max="3857" width="7.875" customWidth="1"/>
    <col min="4097" max="4097" width="10.625" customWidth="1"/>
    <col min="4098" max="4106" width="5.375" customWidth="1"/>
    <col min="4107" max="4107" width="5.125" customWidth="1"/>
    <col min="4108" max="4111" width="5.375" customWidth="1"/>
    <col min="4113" max="4113" width="7.875" customWidth="1"/>
    <col min="4353" max="4353" width="10.625" customWidth="1"/>
    <col min="4354" max="4362" width="5.375" customWidth="1"/>
    <col min="4363" max="4363" width="5.125" customWidth="1"/>
    <col min="4364" max="4367" width="5.375" customWidth="1"/>
    <col min="4369" max="4369" width="7.875" customWidth="1"/>
    <col min="4609" max="4609" width="10.625" customWidth="1"/>
    <col min="4610" max="4618" width="5.375" customWidth="1"/>
    <col min="4619" max="4619" width="5.125" customWidth="1"/>
    <col min="4620" max="4623" width="5.375" customWidth="1"/>
    <col min="4625" max="4625" width="7.875" customWidth="1"/>
    <col min="4865" max="4865" width="10.625" customWidth="1"/>
    <col min="4866" max="4874" width="5.375" customWidth="1"/>
    <col min="4875" max="4875" width="5.125" customWidth="1"/>
    <col min="4876" max="4879" width="5.375" customWidth="1"/>
    <col min="4881" max="4881" width="7.875" customWidth="1"/>
    <col min="5121" max="5121" width="10.625" customWidth="1"/>
    <col min="5122" max="5130" width="5.375" customWidth="1"/>
    <col min="5131" max="5131" width="5.125" customWidth="1"/>
    <col min="5132" max="5135" width="5.375" customWidth="1"/>
    <col min="5137" max="5137" width="7.875" customWidth="1"/>
    <col min="5377" max="5377" width="10.625" customWidth="1"/>
    <col min="5378" max="5386" width="5.375" customWidth="1"/>
    <col min="5387" max="5387" width="5.125" customWidth="1"/>
    <col min="5388" max="5391" width="5.375" customWidth="1"/>
    <col min="5393" max="5393" width="7.875" customWidth="1"/>
    <col min="5633" max="5633" width="10.625" customWidth="1"/>
    <col min="5634" max="5642" width="5.375" customWidth="1"/>
    <col min="5643" max="5643" width="5.125" customWidth="1"/>
    <col min="5644" max="5647" width="5.375" customWidth="1"/>
    <col min="5649" max="5649" width="7.875" customWidth="1"/>
    <col min="5889" max="5889" width="10.625" customWidth="1"/>
    <col min="5890" max="5898" width="5.375" customWidth="1"/>
    <col min="5899" max="5899" width="5.125" customWidth="1"/>
    <col min="5900" max="5903" width="5.375" customWidth="1"/>
    <col min="5905" max="5905" width="7.875" customWidth="1"/>
    <col min="6145" max="6145" width="10.625" customWidth="1"/>
    <col min="6146" max="6154" width="5.375" customWidth="1"/>
    <col min="6155" max="6155" width="5.125" customWidth="1"/>
    <col min="6156" max="6159" width="5.375" customWidth="1"/>
    <col min="6161" max="6161" width="7.875" customWidth="1"/>
    <col min="6401" max="6401" width="10.625" customWidth="1"/>
    <col min="6402" max="6410" width="5.375" customWidth="1"/>
    <col min="6411" max="6411" width="5.125" customWidth="1"/>
    <col min="6412" max="6415" width="5.375" customWidth="1"/>
    <col min="6417" max="6417" width="7.875" customWidth="1"/>
    <col min="6657" max="6657" width="10.625" customWidth="1"/>
    <col min="6658" max="6666" width="5.375" customWidth="1"/>
    <col min="6667" max="6667" width="5.125" customWidth="1"/>
    <col min="6668" max="6671" width="5.375" customWidth="1"/>
    <col min="6673" max="6673" width="7.875" customWidth="1"/>
    <col min="6913" max="6913" width="10.625" customWidth="1"/>
    <col min="6914" max="6922" width="5.375" customWidth="1"/>
    <col min="6923" max="6923" width="5.125" customWidth="1"/>
    <col min="6924" max="6927" width="5.375" customWidth="1"/>
    <col min="6929" max="6929" width="7.875" customWidth="1"/>
    <col min="7169" max="7169" width="10.625" customWidth="1"/>
    <col min="7170" max="7178" width="5.375" customWidth="1"/>
    <col min="7179" max="7179" width="5.125" customWidth="1"/>
    <col min="7180" max="7183" width="5.375" customWidth="1"/>
    <col min="7185" max="7185" width="7.875" customWidth="1"/>
    <col min="7425" max="7425" width="10.625" customWidth="1"/>
    <col min="7426" max="7434" width="5.375" customWidth="1"/>
    <col min="7435" max="7435" width="5.125" customWidth="1"/>
    <col min="7436" max="7439" width="5.375" customWidth="1"/>
    <col min="7441" max="7441" width="7.875" customWidth="1"/>
    <col min="7681" max="7681" width="10.625" customWidth="1"/>
    <col min="7682" max="7690" width="5.375" customWidth="1"/>
    <col min="7691" max="7691" width="5.125" customWidth="1"/>
    <col min="7692" max="7695" width="5.375" customWidth="1"/>
    <col min="7697" max="7697" width="7.875" customWidth="1"/>
    <col min="7937" max="7937" width="10.625" customWidth="1"/>
    <col min="7938" max="7946" width="5.375" customWidth="1"/>
    <col min="7947" max="7947" width="5.125" customWidth="1"/>
    <col min="7948" max="7951" width="5.375" customWidth="1"/>
    <col min="7953" max="7953" width="7.875" customWidth="1"/>
    <col min="8193" max="8193" width="10.625" customWidth="1"/>
    <col min="8194" max="8202" width="5.375" customWidth="1"/>
    <col min="8203" max="8203" width="5.125" customWidth="1"/>
    <col min="8204" max="8207" width="5.375" customWidth="1"/>
    <col min="8209" max="8209" width="7.875" customWidth="1"/>
    <col min="8449" max="8449" width="10.625" customWidth="1"/>
    <col min="8450" max="8458" width="5.375" customWidth="1"/>
    <col min="8459" max="8459" width="5.125" customWidth="1"/>
    <col min="8460" max="8463" width="5.375" customWidth="1"/>
    <col min="8465" max="8465" width="7.875" customWidth="1"/>
    <col min="8705" max="8705" width="10.625" customWidth="1"/>
    <col min="8706" max="8714" width="5.375" customWidth="1"/>
    <col min="8715" max="8715" width="5.125" customWidth="1"/>
    <col min="8716" max="8719" width="5.375" customWidth="1"/>
    <col min="8721" max="8721" width="7.875" customWidth="1"/>
    <col min="8961" max="8961" width="10.625" customWidth="1"/>
    <col min="8962" max="8970" width="5.375" customWidth="1"/>
    <col min="8971" max="8971" width="5.125" customWidth="1"/>
    <col min="8972" max="8975" width="5.375" customWidth="1"/>
    <col min="8977" max="8977" width="7.875" customWidth="1"/>
    <col min="9217" max="9217" width="10.625" customWidth="1"/>
    <col min="9218" max="9226" width="5.375" customWidth="1"/>
    <col min="9227" max="9227" width="5.125" customWidth="1"/>
    <col min="9228" max="9231" width="5.375" customWidth="1"/>
    <col min="9233" max="9233" width="7.875" customWidth="1"/>
    <col min="9473" max="9473" width="10.625" customWidth="1"/>
    <col min="9474" max="9482" width="5.375" customWidth="1"/>
    <col min="9483" max="9483" width="5.125" customWidth="1"/>
    <col min="9484" max="9487" width="5.375" customWidth="1"/>
    <col min="9489" max="9489" width="7.875" customWidth="1"/>
    <col min="9729" max="9729" width="10.625" customWidth="1"/>
    <col min="9730" max="9738" width="5.375" customWidth="1"/>
    <col min="9739" max="9739" width="5.125" customWidth="1"/>
    <col min="9740" max="9743" width="5.375" customWidth="1"/>
    <col min="9745" max="9745" width="7.875" customWidth="1"/>
    <col min="9985" max="9985" width="10.625" customWidth="1"/>
    <col min="9986" max="9994" width="5.375" customWidth="1"/>
    <col min="9995" max="9995" width="5.125" customWidth="1"/>
    <col min="9996" max="9999" width="5.375" customWidth="1"/>
    <col min="10001" max="10001" width="7.875" customWidth="1"/>
    <col min="10241" max="10241" width="10.625" customWidth="1"/>
    <col min="10242" max="10250" width="5.375" customWidth="1"/>
    <col min="10251" max="10251" width="5.125" customWidth="1"/>
    <col min="10252" max="10255" width="5.375" customWidth="1"/>
    <col min="10257" max="10257" width="7.875" customWidth="1"/>
    <col min="10497" max="10497" width="10.625" customWidth="1"/>
    <col min="10498" max="10506" width="5.375" customWidth="1"/>
    <col min="10507" max="10507" width="5.125" customWidth="1"/>
    <col min="10508" max="10511" width="5.375" customWidth="1"/>
    <col min="10513" max="10513" width="7.875" customWidth="1"/>
    <col min="10753" max="10753" width="10.625" customWidth="1"/>
    <col min="10754" max="10762" width="5.375" customWidth="1"/>
    <col min="10763" max="10763" width="5.125" customWidth="1"/>
    <col min="10764" max="10767" width="5.375" customWidth="1"/>
    <col min="10769" max="10769" width="7.875" customWidth="1"/>
    <col min="11009" max="11009" width="10.625" customWidth="1"/>
    <col min="11010" max="11018" width="5.375" customWidth="1"/>
    <col min="11019" max="11019" width="5.125" customWidth="1"/>
    <col min="11020" max="11023" width="5.375" customWidth="1"/>
    <col min="11025" max="11025" width="7.875" customWidth="1"/>
    <col min="11265" max="11265" width="10.625" customWidth="1"/>
    <col min="11266" max="11274" width="5.375" customWidth="1"/>
    <col min="11275" max="11275" width="5.125" customWidth="1"/>
    <col min="11276" max="11279" width="5.375" customWidth="1"/>
    <col min="11281" max="11281" width="7.875" customWidth="1"/>
    <col min="11521" max="11521" width="10.625" customWidth="1"/>
    <col min="11522" max="11530" width="5.375" customWidth="1"/>
    <col min="11531" max="11531" width="5.125" customWidth="1"/>
    <col min="11532" max="11535" width="5.375" customWidth="1"/>
    <col min="11537" max="11537" width="7.875" customWidth="1"/>
    <col min="11777" max="11777" width="10.625" customWidth="1"/>
    <col min="11778" max="11786" width="5.375" customWidth="1"/>
    <col min="11787" max="11787" width="5.125" customWidth="1"/>
    <col min="11788" max="11791" width="5.375" customWidth="1"/>
    <col min="11793" max="11793" width="7.875" customWidth="1"/>
    <col min="12033" max="12033" width="10.625" customWidth="1"/>
    <col min="12034" max="12042" width="5.375" customWidth="1"/>
    <col min="12043" max="12043" width="5.125" customWidth="1"/>
    <col min="12044" max="12047" width="5.375" customWidth="1"/>
    <col min="12049" max="12049" width="7.875" customWidth="1"/>
    <col min="12289" max="12289" width="10.625" customWidth="1"/>
    <col min="12290" max="12298" width="5.375" customWidth="1"/>
    <col min="12299" max="12299" width="5.125" customWidth="1"/>
    <col min="12300" max="12303" width="5.375" customWidth="1"/>
    <col min="12305" max="12305" width="7.875" customWidth="1"/>
    <col min="12545" max="12545" width="10.625" customWidth="1"/>
    <col min="12546" max="12554" width="5.375" customWidth="1"/>
    <col min="12555" max="12555" width="5.125" customWidth="1"/>
    <col min="12556" max="12559" width="5.375" customWidth="1"/>
    <col min="12561" max="12561" width="7.875" customWidth="1"/>
    <col min="12801" max="12801" width="10.625" customWidth="1"/>
    <col min="12802" max="12810" width="5.375" customWidth="1"/>
    <col min="12811" max="12811" width="5.125" customWidth="1"/>
    <col min="12812" max="12815" width="5.375" customWidth="1"/>
    <col min="12817" max="12817" width="7.875" customWidth="1"/>
    <col min="13057" max="13057" width="10.625" customWidth="1"/>
    <col min="13058" max="13066" width="5.375" customWidth="1"/>
    <col min="13067" max="13067" width="5.125" customWidth="1"/>
    <col min="13068" max="13071" width="5.375" customWidth="1"/>
    <col min="13073" max="13073" width="7.875" customWidth="1"/>
    <col min="13313" max="13313" width="10.625" customWidth="1"/>
    <col min="13314" max="13322" width="5.375" customWidth="1"/>
    <col min="13323" max="13323" width="5.125" customWidth="1"/>
    <col min="13324" max="13327" width="5.375" customWidth="1"/>
    <col min="13329" max="13329" width="7.875" customWidth="1"/>
    <col min="13569" max="13569" width="10.625" customWidth="1"/>
    <col min="13570" max="13578" width="5.375" customWidth="1"/>
    <col min="13579" max="13579" width="5.125" customWidth="1"/>
    <col min="13580" max="13583" width="5.375" customWidth="1"/>
    <col min="13585" max="13585" width="7.875" customWidth="1"/>
    <col min="13825" max="13825" width="10.625" customWidth="1"/>
    <col min="13826" max="13834" width="5.375" customWidth="1"/>
    <col min="13835" max="13835" width="5.125" customWidth="1"/>
    <col min="13836" max="13839" width="5.375" customWidth="1"/>
    <col min="13841" max="13841" width="7.875" customWidth="1"/>
    <col min="14081" max="14081" width="10.625" customWidth="1"/>
    <col min="14082" max="14090" width="5.375" customWidth="1"/>
    <col min="14091" max="14091" width="5.125" customWidth="1"/>
    <col min="14092" max="14095" width="5.375" customWidth="1"/>
    <col min="14097" max="14097" width="7.875" customWidth="1"/>
    <col min="14337" max="14337" width="10.625" customWidth="1"/>
    <col min="14338" max="14346" width="5.375" customWidth="1"/>
    <col min="14347" max="14347" width="5.125" customWidth="1"/>
    <col min="14348" max="14351" width="5.375" customWidth="1"/>
    <col min="14353" max="14353" width="7.875" customWidth="1"/>
    <col min="14593" max="14593" width="10.625" customWidth="1"/>
    <col min="14594" max="14602" width="5.375" customWidth="1"/>
    <col min="14603" max="14603" width="5.125" customWidth="1"/>
    <col min="14604" max="14607" width="5.375" customWidth="1"/>
    <col min="14609" max="14609" width="7.875" customWidth="1"/>
    <col min="14849" max="14849" width="10.625" customWidth="1"/>
    <col min="14850" max="14858" width="5.375" customWidth="1"/>
    <col min="14859" max="14859" width="5.125" customWidth="1"/>
    <col min="14860" max="14863" width="5.375" customWidth="1"/>
    <col min="14865" max="14865" width="7.875" customWidth="1"/>
    <col min="15105" max="15105" width="10.625" customWidth="1"/>
    <col min="15106" max="15114" width="5.375" customWidth="1"/>
    <col min="15115" max="15115" width="5.125" customWidth="1"/>
    <col min="15116" max="15119" width="5.375" customWidth="1"/>
    <col min="15121" max="15121" width="7.875" customWidth="1"/>
    <col min="15361" max="15361" width="10.625" customWidth="1"/>
    <col min="15362" max="15370" width="5.375" customWidth="1"/>
    <col min="15371" max="15371" width="5.125" customWidth="1"/>
    <col min="15372" max="15375" width="5.375" customWidth="1"/>
    <col min="15377" max="15377" width="7.875" customWidth="1"/>
    <col min="15617" max="15617" width="10.625" customWidth="1"/>
    <col min="15618" max="15626" width="5.375" customWidth="1"/>
    <col min="15627" max="15627" width="5.125" customWidth="1"/>
    <col min="15628" max="15631" width="5.375" customWidth="1"/>
    <col min="15633" max="15633" width="7.875" customWidth="1"/>
    <col min="15873" max="15873" width="10.625" customWidth="1"/>
    <col min="15874" max="15882" width="5.375" customWidth="1"/>
    <col min="15883" max="15883" width="5.125" customWidth="1"/>
    <col min="15884" max="15887" width="5.375" customWidth="1"/>
    <col min="15889" max="15889" width="7.875" customWidth="1"/>
    <col min="16129" max="16129" width="10.625" customWidth="1"/>
    <col min="16130" max="16138" width="5.375" customWidth="1"/>
    <col min="16139" max="16139" width="5.125" customWidth="1"/>
    <col min="16140" max="16143" width="5.375" customWidth="1"/>
    <col min="16145" max="16145" width="7.875" customWidth="1"/>
  </cols>
  <sheetData>
    <row r="1" spans="1:15" ht="24" customHeight="1" x14ac:dyDescent="0.2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21" customHeight="1" x14ac:dyDescent="0.15">
      <c r="E2" s="1"/>
      <c r="H2" s="2"/>
      <c r="K2" s="85" t="s">
        <v>76</v>
      </c>
      <c r="L2" s="85"/>
      <c r="M2" s="85"/>
      <c r="N2" s="85"/>
      <c r="O2" s="85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18</v>
      </c>
      <c r="C6" s="43"/>
      <c r="D6" s="42">
        <v>18</v>
      </c>
      <c r="E6" s="43"/>
      <c r="F6" s="80">
        <f>SUM(B6:E6)</f>
        <v>36</v>
      </c>
      <c r="G6" s="81"/>
      <c r="H6" s="42">
        <v>16</v>
      </c>
      <c r="I6" s="43"/>
      <c r="K6" s="46" t="s">
        <v>47</v>
      </c>
      <c r="L6" s="46"/>
      <c r="M6" s="46"/>
      <c r="N6" s="47">
        <v>15</v>
      </c>
      <c r="O6" s="48"/>
    </row>
    <row r="7" spans="1:15" ht="21" customHeight="1" x14ac:dyDescent="0.15">
      <c r="A7" s="7" t="s">
        <v>10</v>
      </c>
      <c r="B7" s="42">
        <v>13</v>
      </c>
      <c r="C7" s="43"/>
      <c r="D7" s="42">
        <v>8</v>
      </c>
      <c r="E7" s="43"/>
      <c r="F7" s="80">
        <f t="shared" ref="F7:F21" si="0">SUM(B7:E7)</f>
        <v>21</v>
      </c>
      <c r="G7" s="81"/>
      <c r="H7" s="42">
        <v>8</v>
      </c>
      <c r="I7" s="43"/>
      <c r="K7" s="46" t="s">
        <v>42</v>
      </c>
      <c r="L7" s="46"/>
      <c r="M7" s="46"/>
      <c r="N7" s="47">
        <v>26</v>
      </c>
      <c r="O7" s="48"/>
    </row>
    <row r="8" spans="1:15" ht="21" customHeight="1" x14ac:dyDescent="0.15">
      <c r="A8" s="7" t="s">
        <v>11</v>
      </c>
      <c r="B8" s="42">
        <v>62</v>
      </c>
      <c r="C8" s="43"/>
      <c r="D8" s="42">
        <v>59</v>
      </c>
      <c r="E8" s="43"/>
      <c r="F8" s="80">
        <f t="shared" si="0"/>
        <v>121</v>
      </c>
      <c r="G8" s="81"/>
      <c r="H8" s="42">
        <v>45</v>
      </c>
      <c r="I8" s="43"/>
      <c r="K8" s="46" t="s">
        <v>43</v>
      </c>
      <c r="L8" s="46"/>
      <c r="M8" s="46"/>
      <c r="N8" s="47">
        <v>155</v>
      </c>
      <c r="O8" s="48"/>
    </row>
    <row r="9" spans="1:15" ht="21" customHeight="1" x14ac:dyDescent="0.15">
      <c r="A9" s="7" t="s">
        <v>12</v>
      </c>
      <c r="B9" s="42">
        <v>43</v>
      </c>
      <c r="C9" s="43"/>
      <c r="D9" s="42">
        <v>47</v>
      </c>
      <c r="E9" s="43"/>
      <c r="F9" s="80">
        <f t="shared" si="0"/>
        <v>90</v>
      </c>
      <c r="G9" s="81"/>
      <c r="H9" s="42">
        <v>36</v>
      </c>
      <c r="I9" s="43"/>
      <c r="K9" s="46" t="s">
        <v>14</v>
      </c>
      <c r="L9" s="46"/>
      <c r="M9" s="46"/>
      <c r="N9" s="65">
        <v>61</v>
      </c>
      <c r="O9" s="66"/>
    </row>
    <row r="10" spans="1:15" ht="21" customHeight="1" x14ac:dyDescent="0.15">
      <c r="A10" s="7" t="s">
        <v>13</v>
      </c>
      <c r="B10" s="42">
        <v>238</v>
      </c>
      <c r="C10" s="43"/>
      <c r="D10" s="42">
        <v>235</v>
      </c>
      <c r="E10" s="43"/>
      <c r="F10" s="80">
        <f t="shared" si="0"/>
        <v>473</v>
      </c>
      <c r="G10" s="81"/>
      <c r="H10" s="42">
        <v>195</v>
      </c>
      <c r="I10" s="43"/>
      <c r="K10" s="42" t="s">
        <v>50</v>
      </c>
      <c r="L10" s="93"/>
      <c r="M10" s="43"/>
      <c r="N10" s="65">
        <v>37</v>
      </c>
      <c r="O10" s="66"/>
    </row>
    <row r="11" spans="1:15" ht="21" customHeight="1" x14ac:dyDescent="0.15">
      <c r="A11" s="7" t="s">
        <v>15</v>
      </c>
      <c r="B11" s="42">
        <v>78</v>
      </c>
      <c r="C11" s="43"/>
      <c r="D11" s="42">
        <v>75</v>
      </c>
      <c r="E11" s="43"/>
      <c r="F11" s="80">
        <f t="shared" si="0"/>
        <v>153</v>
      </c>
      <c r="G11" s="81"/>
      <c r="H11" s="42">
        <v>66</v>
      </c>
      <c r="I11" s="43"/>
      <c r="K11" s="89" t="s">
        <v>44</v>
      </c>
      <c r="L11" s="90"/>
      <c r="M11" s="91"/>
      <c r="N11" s="65">
        <v>11</v>
      </c>
      <c r="O11" s="66"/>
    </row>
    <row r="12" spans="1:15" ht="21" customHeight="1" x14ac:dyDescent="0.15">
      <c r="A12" s="7" t="s">
        <v>16</v>
      </c>
      <c r="B12" s="42">
        <v>6</v>
      </c>
      <c r="C12" s="43"/>
      <c r="D12" s="42">
        <v>7</v>
      </c>
      <c r="E12" s="43"/>
      <c r="F12" s="80">
        <f t="shared" si="0"/>
        <v>13</v>
      </c>
      <c r="G12" s="81"/>
      <c r="H12" s="42">
        <v>7</v>
      </c>
      <c r="I12" s="43"/>
      <c r="K12" s="42" t="s">
        <v>24</v>
      </c>
      <c r="L12" s="93"/>
      <c r="M12" s="43"/>
      <c r="N12" s="65">
        <v>55</v>
      </c>
      <c r="O12" s="66"/>
    </row>
    <row r="13" spans="1:15" ht="21" customHeight="1" x14ac:dyDescent="0.15">
      <c r="A13" s="7" t="s">
        <v>17</v>
      </c>
      <c r="B13" s="42">
        <v>9</v>
      </c>
      <c r="C13" s="43"/>
      <c r="D13" s="42">
        <v>10</v>
      </c>
      <c r="E13" s="43"/>
      <c r="F13" s="80">
        <f t="shared" si="0"/>
        <v>19</v>
      </c>
      <c r="G13" s="81"/>
      <c r="H13" s="42">
        <v>6</v>
      </c>
      <c r="I13" s="43"/>
      <c r="K13" s="42" t="s">
        <v>45</v>
      </c>
      <c r="L13" s="93"/>
      <c r="M13" s="43"/>
      <c r="N13" s="65">
        <v>565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1</v>
      </c>
      <c r="E14" s="43"/>
      <c r="F14" s="80">
        <f t="shared" si="0"/>
        <v>1</v>
      </c>
      <c r="G14" s="81"/>
      <c r="H14" s="42">
        <v>1</v>
      </c>
      <c r="I14" s="43"/>
      <c r="K14" s="42" t="s">
        <v>48</v>
      </c>
      <c r="L14" s="93"/>
      <c r="M14" s="43"/>
      <c r="N14" s="65">
        <v>31</v>
      </c>
      <c r="O14" s="66"/>
    </row>
    <row r="15" spans="1:15" ht="21" customHeight="1" x14ac:dyDescent="0.15">
      <c r="A15" s="7" t="s">
        <v>19</v>
      </c>
      <c r="B15" s="42">
        <v>8</v>
      </c>
      <c r="C15" s="43"/>
      <c r="D15" s="42">
        <v>9</v>
      </c>
      <c r="E15" s="43"/>
      <c r="F15" s="80">
        <f t="shared" si="0"/>
        <v>17</v>
      </c>
      <c r="G15" s="81"/>
      <c r="H15" s="42">
        <v>10</v>
      </c>
      <c r="I15" s="43"/>
      <c r="K15" s="42" t="s">
        <v>46</v>
      </c>
      <c r="L15" s="93"/>
      <c r="M15" s="43"/>
      <c r="N15" s="65">
        <v>45</v>
      </c>
      <c r="O15" s="66"/>
    </row>
    <row r="16" spans="1:15" ht="21" customHeight="1" x14ac:dyDescent="0.15">
      <c r="A16" s="8" t="s">
        <v>20</v>
      </c>
      <c r="B16" s="42">
        <v>10</v>
      </c>
      <c r="C16" s="43"/>
      <c r="D16" s="42">
        <v>16</v>
      </c>
      <c r="E16" s="43"/>
      <c r="F16" s="80">
        <f t="shared" si="0"/>
        <v>26</v>
      </c>
      <c r="G16" s="81"/>
      <c r="H16" s="42">
        <v>8</v>
      </c>
      <c r="I16" s="43"/>
      <c r="K16" s="42" t="s">
        <v>49</v>
      </c>
      <c r="L16" s="93"/>
      <c r="M16" s="43"/>
      <c r="N16" s="65">
        <v>61</v>
      </c>
      <c r="O16" s="66"/>
    </row>
    <row r="17" spans="1:15" ht="21" customHeight="1" x14ac:dyDescent="0.15">
      <c r="A17" s="8" t="s">
        <v>21</v>
      </c>
      <c r="B17" s="42">
        <v>10</v>
      </c>
      <c r="C17" s="43"/>
      <c r="D17" s="42">
        <v>11</v>
      </c>
      <c r="E17" s="43"/>
      <c r="F17" s="80">
        <f t="shared" si="0"/>
        <v>21</v>
      </c>
      <c r="G17" s="81"/>
      <c r="H17" s="42">
        <v>6</v>
      </c>
      <c r="I17" s="43"/>
      <c r="K17" s="62"/>
      <c r="L17" s="63"/>
      <c r="M17" s="64"/>
      <c r="N17" s="65"/>
      <c r="O17" s="66"/>
    </row>
    <row r="18" spans="1:15" ht="21" customHeight="1" x14ac:dyDescent="0.15">
      <c r="A18" s="8" t="s">
        <v>22</v>
      </c>
      <c r="B18" s="42">
        <v>9</v>
      </c>
      <c r="C18" s="43"/>
      <c r="D18" s="42">
        <v>16</v>
      </c>
      <c r="E18" s="43"/>
      <c r="F18" s="80">
        <f t="shared" si="0"/>
        <v>25</v>
      </c>
      <c r="G18" s="81"/>
      <c r="H18" s="42">
        <v>11</v>
      </c>
      <c r="I18" s="43"/>
      <c r="K18" s="89"/>
      <c r="L18" s="90"/>
      <c r="M18" s="91"/>
      <c r="N18" s="65"/>
      <c r="O18" s="66"/>
    </row>
    <row r="19" spans="1:15" ht="21" customHeight="1" x14ac:dyDescent="0.15">
      <c r="A19" s="8" t="s">
        <v>23</v>
      </c>
      <c r="B19" s="42">
        <v>11</v>
      </c>
      <c r="C19" s="43"/>
      <c r="D19" s="42">
        <v>15</v>
      </c>
      <c r="E19" s="43"/>
      <c r="F19" s="80">
        <f t="shared" si="0"/>
        <v>26</v>
      </c>
      <c r="G19" s="81"/>
      <c r="H19" s="42">
        <v>11</v>
      </c>
      <c r="I19" s="43"/>
      <c r="K19" s="62"/>
      <c r="L19" s="63"/>
      <c r="M19" s="64"/>
      <c r="N19" s="65"/>
      <c r="O19" s="66"/>
    </row>
    <row r="20" spans="1:15" ht="21" customHeight="1" x14ac:dyDescent="0.15">
      <c r="A20" s="8" t="s">
        <v>25</v>
      </c>
      <c r="B20" s="42">
        <v>4</v>
      </c>
      <c r="C20" s="43"/>
      <c r="D20" s="42">
        <v>6</v>
      </c>
      <c r="E20" s="43"/>
      <c r="F20" s="80">
        <f t="shared" si="0"/>
        <v>10</v>
      </c>
      <c r="G20" s="81"/>
      <c r="H20" s="42">
        <v>3</v>
      </c>
      <c r="I20" s="43"/>
      <c r="K20" s="70" t="s">
        <v>40</v>
      </c>
      <c r="L20" s="46"/>
      <c r="M20" s="46"/>
      <c r="N20" s="82">
        <f>SUM(N6:O19)</f>
        <v>1062</v>
      </c>
      <c r="O20" s="82"/>
    </row>
    <row r="21" spans="1:15" ht="21" customHeight="1" x14ac:dyDescent="0.15">
      <c r="A21" s="8" t="s">
        <v>26</v>
      </c>
      <c r="B21" s="42">
        <v>3</v>
      </c>
      <c r="C21" s="43"/>
      <c r="D21" s="42">
        <v>7</v>
      </c>
      <c r="E21" s="43"/>
      <c r="F21" s="80">
        <f t="shared" si="0"/>
        <v>10</v>
      </c>
      <c r="G21" s="81"/>
      <c r="H21" s="42">
        <v>4</v>
      </c>
      <c r="I21" s="43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72"/>
      <c r="L22" s="72"/>
      <c r="M22" s="72"/>
      <c r="N22" s="73"/>
      <c r="O22" s="73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522</v>
      </c>
      <c r="C30" s="84"/>
      <c r="D30" s="83">
        <f>SUM(D6:E29)</f>
        <v>540</v>
      </c>
      <c r="E30" s="84"/>
      <c r="F30" s="83">
        <f>SUM(F6:G29)</f>
        <v>1062</v>
      </c>
      <c r="G30" s="84"/>
      <c r="H30" s="83">
        <f>SUM(H6:I29)</f>
        <v>433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A33" s="92" t="s">
        <v>77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f>+B30</f>
        <v>522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f>+D30</f>
        <v>540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1062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f>+H30</f>
        <v>433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59">
    <mergeCell ref="K32:M32"/>
    <mergeCell ref="N32:O32"/>
    <mergeCell ref="A33:M33"/>
    <mergeCell ref="B30:C30"/>
    <mergeCell ref="D30:E30"/>
    <mergeCell ref="F30:G30"/>
    <mergeCell ref="H30:I30"/>
    <mergeCell ref="K30:M30"/>
    <mergeCell ref="N30:O30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K22:M22"/>
    <mergeCell ref="N22:O22"/>
    <mergeCell ref="B23:C23"/>
    <mergeCell ref="D23:E23"/>
    <mergeCell ref="F23:G23"/>
    <mergeCell ref="H23:I23"/>
    <mergeCell ref="K23:M23"/>
    <mergeCell ref="N23:O23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6:C6"/>
    <mergeCell ref="D6:E6"/>
    <mergeCell ref="F6:G6"/>
    <mergeCell ref="H6:I6"/>
    <mergeCell ref="K6:M6"/>
    <mergeCell ref="N6:O6"/>
    <mergeCell ref="B1:L1"/>
    <mergeCell ref="K2:O2"/>
    <mergeCell ref="B4:C5"/>
    <mergeCell ref="D4:E5"/>
    <mergeCell ref="F4:G5"/>
    <mergeCell ref="H4:I5"/>
    <mergeCell ref="K4:M5"/>
    <mergeCell ref="N4:O5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A1E9-F269-4AF5-81C8-AB19C6772997}">
  <dimension ref="A1:O38"/>
  <sheetViews>
    <sheetView topLeftCell="A13" zoomScaleNormal="100" workbookViewId="0">
      <selection activeCell="S29" sqref="S29"/>
    </sheetView>
  </sheetViews>
  <sheetFormatPr defaultRowHeight="13.5" x14ac:dyDescent="0.15"/>
  <cols>
    <col min="1" max="1" width="10.625" customWidth="1"/>
    <col min="2" max="10" width="5.375" customWidth="1"/>
    <col min="11" max="11" width="5.125" customWidth="1"/>
    <col min="12" max="15" width="5.375" customWidth="1"/>
    <col min="17" max="17" width="7.875" customWidth="1"/>
    <col min="257" max="257" width="10.625" customWidth="1"/>
    <col min="258" max="266" width="5.375" customWidth="1"/>
    <col min="267" max="267" width="5.125" customWidth="1"/>
    <col min="268" max="271" width="5.375" customWidth="1"/>
    <col min="273" max="273" width="7.875" customWidth="1"/>
    <col min="513" max="513" width="10.625" customWidth="1"/>
    <col min="514" max="522" width="5.375" customWidth="1"/>
    <col min="523" max="523" width="5.125" customWidth="1"/>
    <col min="524" max="527" width="5.375" customWidth="1"/>
    <col min="529" max="529" width="7.875" customWidth="1"/>
    <col min="769" max="769" width="10.625" customWidth="1"/>
    <col min="770" max="778" width="5.375" customWidth="1"/>
    <col min="779" max="779" width="5.125" customWidth="1"/>
    <col min="780" max="783" width="5.375" customWidth="1"/>
    <col min="785" max="785" width="7.875" customWidth="1"/>
    <col min="1025" max="1025" width="10.625" customWidth="1"/>
    <col min="1026" max="1034" width="5.375" customWidth="1"/>
    <col min="1035" max="1035" width="5.125" customWidth="1"/>
    <col min="1036" max="1039" width="5.375" customWidth="1"/>
    <col min="1041" max="1041" width="7.875" customWidth="1"/>
    <col min="1281" max="1281" width="10.625" customWidth="1"/>
    <col min="1282" max="1290" width="5.375" customWidth="1"/>
    <col min="1291" max="1291" width="5.125" customWidth="1"/>
    <col min="1292" max="1295" width="5.375" customWidth="1"/>
    <col min="1297" max="1297" width="7.875" customWidth="1"/>
    <col min="1537" max="1537" width="10.625" customWidth="1"/>
    <col min="1538" max="1546" width="5.375" customWidth="1"/>
    <col min="1547" max="1547" width="5.125" customWidth="1"/>
    <col min="1548" max="1551" width="5.375" customWidth="1"/>
    <col min="1553" max="1553" width="7.875" customWidth="1"/>
    <col min="1793" max="1793" width="10.625" customWidth="1"/>
    <col min="1794" max="1802" width="5.375" customWidth="1"/>
    <col min="1803" max="1803" width="5.125" customWidth="1"/>
    <col min="1804" max="1807" width="5.375" customWidth="1"/>
    <col min="1809" max="1809" width="7.875" customWidth="1"/>
    <col min="2049" max="2049" width="10.625" customWidth="1"/>
    <col min="2050" max="2058" width="5.375" customWidth="1"/>
    <col min="2059" max="2059" width="5.125" customWidth="1"/>
    <col min="2060" max="2063" width="5.375" customWidth="1"/>
    <col min="2065" max="2065" width="7.875" customWidth="1"/>
    <col min="2305" max="2305" width="10.625" customWidth="1"/>
    <col min="2306" max="2314" width="5.375" customWidth="1"/>
    <col min="2315" max="2315" width="5.125" customWidth="1"/>
    <col min="2316" max="2319" width="5.375" customWidth="1"/>
    <col min="2321" max="2321" width="7.875" customWidth="1"/>
    <col min="2561" max="2561" width="10.625" customWidth="1"/>
    <col min="2562" max="2570" width="5.375" customWidth="1"/>
    <col min="2571" max="2571" width="5.125" customWidth="1"/>
    <col min="2572" max="2575" width="5.375" customWidth="1"/>
    <col min="2577" max="2577" width="7.875" customWidth="1"/>
    <col min="2817" max="2817" width="10.625" customWidth="1"/>
    <col min="2818" max="2826" width="5.375" customWidth="1"/>
    <col min="2827" max="2827" width="5.125" customWidth="1"/>
    <col min="2828" max="2831" width="5.375" customWidth="1"/>
    <col min="2833" max="2833" width="7.875" customWidth="1"/>
    <col min="3073" max="3073" width="10.625" customWidth="1"/>
    <col min="3074" max="3082" width="5.375" customWidth="1"/>
    <col min="3083" max="3083" width="5.125" customWidth="1"/>
    <col min="3084" max="3087" width="5.375" customWidth="1"/>
    <col min="3089" max="3089" width="7.875" customWidth="1"/>
    <col min="3329" max="3329" width="10.625" customWidth="1"/>
    <col min="3330" max="3338" width="5.375" customWidth="1"/>
    <col min="3339" max="3339" width="5.125" customWidth="1"/>
    <col min="3340" max="3343" width="5.375" customWidth="1"/>
    <col min="3345" max="3345" width="7.875" customWidth="1"/>
    <col min="3585" max="3585" width="10.625" customWidth="1"/>
    <col min="3586" max="3594" width="5.375" customWidth="1"/>
    <col min="3595" max="3595" width="5.125" customWidth="1"/>
    <col min="3596" max="3599" width="5.375" customWidth="1"/>
    <col min="3601" max="3601" width="7.875" customWidth="1"/>
    <col min="3841" max="3841" width="10.625" customWidth="1"/>
    <col min="3842" max="3850" width="5.375" customWidth="1"/>
    <col min="3851" max="3851" width="5.125" customWidth="1"/>
    <col min="3852" max="3855" width="5.375" customWidth="1"/>
    <col min="3857" max="3857" width="7.875" customWidth="1"/>
    <col min="4097" max="4097" width="10.625" customWidth="1"/>
    <col min="4098" max="4106" width="5.375" customWidth="1"/>
    <col min="4107" max="4107" width="5.125" customWidth="1"/>
    <col min="4108" max="4111" width="5.375" customWidth="1"/>
    <col min="4113" max="4113" width="7.875" customWidth="1"/>
    <col min="4353" max="4353" width="10.625" customWidth="1"/>
    <col min="4354" max="4362" width="5.375" customWidth="1"/>
    <col min="4363" max="4363" width="5.125" customWidth="1"/>
    <col min="4364" max="4367" width="5.375" customWidth="1"/>
    <col min="4369" max="4369" width="7.875" customWidth="1"/>
    <col min="4609" max="4609" width="10.625" customWidth="1"/>
    <col min="4610" max="4618" width="5.375" customWidth="1"/>
    <col min="4619" max="4619" width="5.125" customWidth="1"/>
    <col min="4620" max="4623" width="5.375" customWidth="1"/>
    <col min="4625" max="4625" width="7.875" customWidth="1"/>
    <col min="4865" max="4865" width="10.625" customWidth="1"/>
    <col min="4866" max="4874" width="5.375" customWidth="1"/>
    <col min="4875" max="4875" width="5.125" customWidth="1"/>
    <col min="4876" max="4879" width="5.375" customWidth="1"/>
    <col min="4881" max="4881" width="7.875" customWidth="1"/>
    <col min="5121" max="5121" width="10.625" customWidth="1"/>
    <col min="5122" max="5130" width="5.375" customWidth="1"/>
    <col min="5131" max="5131" width="5.125" customWidth="1"/>
    <col min="5132" max="5135" width="5.375" customWidth="1"/>
    <col min="5137" max="5137" width="7.875" customWidth="1"/>
    <col min="5377" max="5377" width="10.625" customWidth="1"/>
    <col min="5378" max="5386" width="5.375" customWidth="1"/>
    <col min="5387" max="5387" width="5.125" customWidth="1"/>
    <col min="5388" max="5391" width="5.375" customWidth="1"/>
    <col min="5393" max="5393" width="7.875" customWidth="1"/>
    <col min="5633" max="5633" width="10.625" customWidth="1"/>
    <col min="5634" max="5642" width="5.375" customWidth="1"/>
    <col min="5643" max="5643" width="5.125" customWidth="1"/>
    <col min="5644" max="5647" width="5.375" customWidth="1"/>
    <col min="5649" max="5649" width="7.875" customWidth="1"/>
    <col min="5889" max="5889" width="10.625" customWidth="1"/>
    <col min="5890" max="5898" width="5.375" customWidth="1"/>
    <col min="5899" max="5899" width="5.125" customWidth="1"/>
    <col min="5900" max="5903" width="5.375" customWidth="1"/>
    <col min="5905" max="5905" width="7.875" customWidth="1"/>
    <col min="6145" max="6145" width="10.625" customWidth="1"/>
    <col min="6146" max="6154" width="5.375" customWidth="1"/>
    <col min="6155" max="6155" width="5.125" customWidth="1"/>
    <col min="6156" max="6159" width="5.375" customWidth="1"/>
    <col min="6161" max="6161" width="7.875" customWidth="1"/>
    <col min="6401" max="6401" width="10.625" customWidth="1"/>
    <col min="6402" max="6410" width="5.375" customWidth="1"/>
    <col min="6411" max="6411" width="5.125" customWidth="1"/>
    <col min="6412" max="6415" width="5.375" customWidth="1"/>
    <col min="6417" max="6417" width="7.875" customWidth="1"/>
    <col min="6657" max="6657" width="10.625" customWidth="1"/>
    <col min="6658" max="6666" width="5.375" customWidth="1"/>
    <col min="6667" max="6667" width="5.125" customWidth="1"/>
    <col min="6668" max="6671" width="5.375" customWidth="1"/>
    <col min="6673" max="6673" width="7.875" customWidth="1"/>
    <col min="6913" max="6913" width="10.625" customWidth="1"/>
    <col min="6914" max="6922" width="5.375" customWidth="1"/>
    <col min="6923" max="6923" width="5.125" customWidth="1"/>
    <col min="6924" max="6927" width="5.375" customWidth="1"/>
    <col min="6929" max="6929" width="7.875" customWidth="1"/>
    <col min="7169" max="7169" width="10.625" customWidth="1"/>
    <col min="7170" max="7178" width="5.375" customWidth="1"/>
    <col min="7179" max="7179" width="5.125" customWidth="1"/>
    <col min="7180" max="7183" width="5.375" customWidth="1"/>
    <col min="7185" max="7185" width="7.875" customWidth="1"/>
    <col min="7425" max="7425" width="10.625" customWidth="1"/>
    <col min="7426" max="7434" width="5.375" customWidth="1"/>
    <col min="7435" max="7435" width="5.125" customWidth="1"/>
    <col min="7436" max="7439" width="5.375" customWidth="1"/>
    <col min="7441" max="7441" width="7.875" customWidth="1"/>
    <col min="7681" max="7681" width="10.625" customWidth="1"/>
    <col min="7682" max="7690" width="5.375" customWidth="1"/>
    <col min="7691" max="7691" width="5.125" customWidth="1"/>
    <col min="7692" max="7695" width="5.375" customWidth="1"/>
    <col min="7697" max="7697" width="7.875" customWidth="1"/>
    <col min="7937" max="7937" width="10.625" customWidth="1"/>
    <col min="7938" max="7946" width="5.375" customWidth="1"/>
    <col min="7947" max="7947" width="5.125" customWidth="1"/>
    <col min="7948" max="7951" width="5.375" customWidth="1"/>
    <col min="7953" max="7953" width="7.875" customWidth="1"/>
    <col min="8193" max="8193" width="10.625" customWidth="1"/>
    <col min="8194" max="8202" width="5.375" customWidth="1"/>
    <col min="8203" max="8203" width="5.125" customWidth="1"/>
    <col min="8204" max="8207" width="5.375" customWidth="1"/>
    <col min="8209" max="8209" width="7.875" customWidth="1"/>
    <col min="8449" max="8449" width="10.625" customWidth="1"/>
    <col min="8450" max="8458" width="5.375" customWidth="1"/>
    <col min="8459" max="8459" width="5.125" customWidth="1"/>
    <col min="8460" max="8463" width="5.375" customWidth="1"/>
    <col min="8465" max="8465" width="7.875" customWidth="1"/>
    <col min="8705" max="8705" width="10.625" customWidth="1"/>
    <col min="8706" max="8714" width="5.375" customWidth="1"/>
    <col min="8715" max="8715" width="5.125" customWidth="1"/>
    <col min="8716" max="8719" width="5.375" customWidth="1"/>
    <col min="8721" max="8721" width="7.875" customWidth="1"/>
    <col min="8961" max="8961" width="10.625" customWidth="1"/>
    <col min="8962" max="8970" width="5.375" customWidth="1"/>
    <col min="8971" max="8971" width="5.125" customWidth="1"/>
    <col min="8972" max="8975" width="5.375" customWidth="1"/>
    <col min="8977" max="8977" width="7.875" customWidth="1"/>
    <col min="9217" max="9217" width="10.625" customWidth="1"/>
    <col min="9218" max="9226" width="5.375" customWidth="1"/>
    <col min="9227" max="9227" width="5.125" customWidth="1"/>
    <col min="9228" max="9231" width="5.375" customWidth="1"/>
    <col min="9233" max="9233" width="7.875" customWidth="1"/>
    <col min="9473" max="9473" width="10.625" customWidth="1"/>
    <col min="9474" max="9482" width="5.375" customWidth="1"/>
    <col min="9483" max="9483" width="5.125" customWidth="1"/>
    <col min="9484" max="9487" width="5.375" customWidth="1"/>
    <col min="9489" max="9489" width="7.875" customWidth="1"/>
    <col min="9729" max="9729" width="10.625" customWidth="1"/>
    <col min="9730" max="9738" width="5.375" customWidth="1"/>
    <col min="9739" max="9739" width="5.125" customWidth="1"/>
    <col min="9740" max="9743" width="5.375" customWidth="1"/>
    <col min="9745" max="9745" width="7.875" customWidth="1"/>
    <col min="9985" max="9985" width="10.625" customWidth="1"/>
    <col min="9986" max="9994" width="5.375" customWidth="1"/>
    <col min="9995" max="9995" width="5.125" customWidth="1"/>
    <col min="9996" max="9999" width="5.375" customWidth="1"/>
    <col min="10001" max="10001" width="7.875" customWidth="1"/>
    <col min="10241" max="10241" width="10.625" customWidth="1"/>
    <col min="10242" max="10250" width="5.375" customWidth="1"/>
    <col min="10251" max="10251" width="5.125" customWidth="1"/>
    <col min="10252" max="10255" width="5.375" customWidth="1"/>
    <col min="10257" max="10257" width="7.875" customWidth="1"/>
    <col min="10497" max="10497" width="10.625" customWidth="1"/>
    <col min="10498" max="10506" width="5.375" customWidth="1"/>
    <col min="10507" max="10507" width="5.125" customWidth="1"/>
    <col min="10508" max="10511" width="5.375" customWidth="1"/>
    <col min="10513" max="10513" width="7.875" customWidth="1"/>
    <col min="10753" max="10753" width="10.625" customWidth="1"/>
    <col min="10754" max="10762" width="5.375" customWidth="1"/>
    <col min="10763" max="10763" width="5.125" customWidth="1"/>
    <col min="10764" max="10767" width="5.375" customWidth="1"/>
    <col min="10769" max="10769" width="7.875" customWidth="1"/>
    <col min="11009" max="11009" width="10.625" customWidth="1"/>
    <col min="11010" max="11018" width="5.375" customWidth="1"/>
    <col min="11019" max="11019" width="5.125" customWidth="1"/>
    <col min="11020" max="11023" width="5.375" customWidth="1"/>
    <col min="11025" max="11025" width="7.875" customWidth="1"/>
    <col min="11265" max="11265" width="10.625" customWidth="1"/>
    <col min="11266" max="11274" width="5.375" customWidth="1"/>
    <col min="11275" max="11275" width="5.125" customWidth="1"/>
    <col min="11276" max="11279" width="5.375" customWidth="1"/>
    <col min="11281" max="11281" width="7.875" customWidth="1"/>
    <col min="11521" max="11521" width="10.625" customWidth="1"/>
    <col min="11522" max="11530" width="5.375" customWidth="1"/>
    <col min="11531" max="11531" width="5.125" customWidth="1"/>
    <col min="11532" max="11535" width="5.375" customWidth="1"/>
    <col min="11537" max="11537" width="7.875" customWidth="1"/>
    <col min="11777" max="11777" width="10.625" customWidth="1"/>
    <col min="11778" max="11786" width="5.375" customWidth="1"/>
    <col min="11787" max="11787" width="5.125" customWidth="1"/>
    <col min="11788" max="11791" width="5.375" customWidth="1"/>
    <col min="11793" max="11793" width="7.875" customWidth="1"/>
    <col min="12033" max="12033" width="10.625" customWidth="1"/>
    <col min="12034" max="12042" width="5.375" customWidth="1"/>
    <col min="12043" max="12043" width="5.125" customWidth="1"/>
    <col min="12044" max="12047" width="5.375" customWidth="1"/>
    <col min="12049" max="12049" width="7.875" customWidth="1"/>
    <col min="12289" max="12289" width="10.625" customWidth="1"/>
    <col min="12290" max="12298" width="5.375" customWidth="1"/>
    <col min="12299" max="12299" width="5.125" customWidth="1"/>
    <col min="12300" max="12303" width="5.375" customWidth="1"/>
    <col min="12305" max="12305" width="7.875" customWidth="1"/>
    <col min="12545" max="12545" width="10.625" customWidth="1"/>
    <col min="12546" max="12554" width="5.375" customWidth="1"/>
    <col min="12555" max="12555" width="5.125" customWidth="1"/>
    <col min="12556" max="12559" width="5.375" customWidth="1"/>
    <col min="12561" max="12561" width="7.875" customWidth="1"/>
    <col min="12801" max="12801" width="10.625" customWidth="1"/>
    <col min="12802" max="12810" width="5.375" customWidth="1"/>
    <col min="12811" max="12811" width="5.125" customWidth="1"/>
    <col min="12812" max="12815" width="5.375" customWidth="1"/>
    <col min="12817" max="12817" width="7.875" customWidth="1"/>
    <col min="13057" max="13057" width="10.625" customWidth="1"/>
    <col min="13058" max="13066" width="5.375" customWidth="1"/>
    <col min="13067" max="13067" width="5.125" customWidth="1"/>
    <col min="13068" max="13071" width="5.375" customWidth="1"/>
    <col min="13073" max="13073" width="7.875" customWidth="1"/>
    <col min="13313" max="13313" width="10.625" customWidth="1"/>
    <col min="13314" max="13322" width="5.375" customWidth="1"/>
    <col min="13323" max="13323" width="5.125" customWidth="1"/>
    <col min="13324" max="13327" width="5.375" customWidth="1"/>
    <col min="13329" max="13329" width="7.875" customWidth="1"/>
    <col min="13569" max="13569" width="10.625" customWidth="1"/>
    <col min="13570" max="13578" width="5.375" customWidth="1"/>
    <col min="13579" max="13579" width="5.125" customWidth="1"/>
    <col min="13580" max="13583" width="5.375" customWidth="1"/>
    <col min="13585" max="13585" width="7.875" customWidth="1"/>
    <col min="13825" max="13825" width="10.625" customWidth="1"/>
    <col min="13826" max="13834" width="5.375" customWidth="1"/>
    <col min="13835" max="13835" width="5.125" customWidth="1"/>
    <col min="13836" max="13839" width="5.375" customWidth="1"/>
    <col min="13841" max="13841" width="7.875" customWidth="1"/>
    <col min="14081" max="14081" width="10.625" customWidth="1"/>
    <col min="14082" max="14090" width="5.375" customWidth="1"/>
    <col min="14091" max="14091" width="5.125" customWidth="1"/>
    <col min="14092" max="14095" width="5.375" customWidth="1"/>
    <col min="14097" max="14097" width="7.875" customWidth="1"/>
    <col min="14337" max="14337" width="10.625" customWidth="1"/>
    <col min="14338" max="14346" width="5.375" customWidth="1"/>
    <col min="14347" max="14347" width="5.125" customWidth="1"/>
    <col min="14348" max="14351" width="5.375" customWidth="1"/>
    <col min="14353" max="14353" width="7.875" customWidth="1"/>
    <col min="14593" max="14593" width="10.625" customWidth="1"/>
    <col min="14594" max="14602" width="5.375" customWidth="1"/>
    <col min="14603" max="14603" width="5.125" customWidth="1"/>
    <col min="14604" max="14607" width="5.375" customWidth="1"/>
    <col min="14609" max="14609" width="7.875" customWidth="1"/>
    <col min="14849" max="14849" width="10.625" customWidth="1"/>
    <col min="14850" max="14858" width="5.375" customWidth="1"/>
    <col min="14859" max="14859" width="5.125" customWidth="1"/>
    <col min="14860" max="14863" width="5.375" customWidth="1"/>
    <col min="14865" max="14865" width="7.875" customWidth="1"/>
    <col min="15105" max="15105" width="10.625" customWidth="1"/>
    <col min="15106" max="15114" width="5.375" customWidth="1"/>
    <col min="15115" max="15115" width="5.125" customWidth="1"/>
    <col min="15116" max="15119" width="5.375" customWidth="1"/>
    <col min="15121" max="15121" width="7.875" customWidth="1"/>
    <col min="15361" max="15361" width="10.625" customWidth="1"/>
    <col min="15362" max="15370" width="5.375" customWidth="1"/>
    <col min="15371" max="15371" width="5.125" customWidth="1"/>
    <col min="15372" max="15375" width="5.375" customWidth="1"/>
    <col min="15377" max="15377" width="7.875" customWidth="1"/>
    <col min="15617" max="15617" width="10.625" customWidth="1"/>
    <col min="15618" max="15626" width="5.375" customWidth="1"/>
    <col min="15627" max="15627" width="5.125" customWidth="1"/>
    <col min="15628" max="15631" width="5.375" customWidth="1"/>
    <col min="15633" max="15633" width="7.875" customWidth="1"/>
    <col min="15873" max="15873" width="10.625" customWidth="1"/>
    <col min="15874" max="15882" width="5.375" customWidth="1"/>
    <col min="15883" max="15883" width="5.125" customWidth="1"/>
    <col min="15884" max="15887" width="5.375" customWidth="1"/>
    <col min="15889" max="15889" width="7.875" customWidth="1"/>
    <col min="16129" max="16129" width="10.625" customWidth="1"/>
    <col min="16130" max="16138" width="5.375" customWidth="1"/>
    <col min="16139" max="16139" width="5.125" customWidth="1"/>
    <col min="16140" max="16143" width="5.375" customWidth="1"/>
    <col min="16145" max="16145" width="7.875" customWidth="1"/>
  </cols>
  <sheetData>
    <row r="1" spans="1:15" ht="24" customHeight="1" x14ac:dyDescent="0.2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21" customHeight="1" x14ac:dyDescent="0.15">
      <c r="E2" s="1"/>
      <c r="H2" s="2"/>
      <c r="K2" s="85" t="s">
        <v>54</v>
      </c>
      <c r="L2" s="85"/>
      <c r="M2" s="85"/>
      <c r="N2" s="85"/>
      <c r="O2" s="85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18</v>
      </c>
      <c r="C6" s="43"/>
      <c r="D6" s="42">
        <v>17</v>
      </c>
      <c r="E6" s="43"/>
      <c r="F6" s="80">
        <f>SUM(B6:E6)</f>
        <v>35</v>
      </c>
      <c r="G6" s="81"/>
      <c r="H6" s="42">
        <v>16</v>
      </c>
      <c r="I6" s="43"/>
      <c r="K6" s="46" t="s">
        <v>47</v>
      </c>
      <c r="L6" s="46"/>
      <c r="M6" s="46"/>
      <c r="N6" s="47">
        <v>15</v>
      </c>
      <c r="O6" s="48"/>
    </row>
    <row r="7" spans="1:15" ht="21" customHeight="1" x14ac:dyDescent="0.15">
      <c r="A7" s="7" t="s">
        <v>10</v>
      </c>
      <c r="B7" s="42">
        <v>15</v>
      </c>
      <c r="C7" s="43"/>
      <c r="D7" s="42">
        <v>11</v>
      </c>
      <c r="E7" s="43"/>
      <c r="F7" s="80">
        <f t="shared" ref="F7:F21" si="0">SUM(B7:E7)</f>
        <v>26</v>
      </c>
      <c r="G7" s="81"/>
      <c r="H7" s="42">
        <v>11</v>
      </c>
      <c r="I7" s="43"/>
      <c r="K7" s="46" t="s">
        <v>42</v>
      </c>
      <c r="L7" s="46"/>
      <c r="M7" s="46"/>
      <c r="N7" s="47">
        <v>20</v>
      </c>
      <c r="O7" s="48"/>
    </row>
    <row r="8" spans="1:15" ht="21" customHeight="1" x14ac:dyDescent="0.15">
      <c r="A8" s="7" t="s">
        <v>11</v>
      </c>
      <c r="B8" s="42">
        <v>54</v>
      </c>
      <c r="C8" s="43"/>
      <c r="D8" s="42">
        <v>52</v>
      </c>
      <c r="E8" s="43"/>
      <c r="F8" s="80">
        <f t="shared" si="0"/>
        <v>106</v>
      </c>
      <c r="G8" s="81"/>
      <c r="H8" s="42">
        <v>40</v>
      </c>
      <c r="I8" s="43"/>
      <c r="K8" s="46" t="s">
        <v>43</v>
      </c>
      <c r="L8" s="46"/>
      <c r="M8" s="46"/>
      <c r="N8" s="47">
        <v>165</v>
      </c>
      <c r="O8" s="48"/>
    </row>
    <row r="9" spans="1:15" ht="21" customHeight="1" x14ac:dyDescent="0.15">
      <c r="A9" s="7" t="s">
        <v>12</v>
      </c>
      <c r="B9" s="42">
        <v>40</v>
      </c>
      <c r="C9" s="43"/>
      <c r="D9" s="42">
        <v>42</v>
      </c>
      <c r="E9" s="43"/>
      <c r="F9" s="80">
        <f t="shared" si="0"/>
        <v>82</v>
      </c>
      <c r="G9" s="81"/>
      <c r="H9" s="42">
        <v>33</v>
      </c>
      <c r="I9" s="43"/>
      <c r="K9" s="46" t="s">
        <v>14</v>
      </c>
      <c r="L9" s="46"/>
      <c r="M9" s="46"/>
      <c r="N9" s="65">
        <v>77</v>
      </c>
      <c r="O9" s="66"/>
    </row>
    <row r="10" spans="1:15" ht="21" customHeight="1" x14ac:dyDescent="0.15">
      <c r="A10" s="7" t="s">
        <v>13</v>
      </c>
      <c r="B10" s="42">
        <v>250</v>
      </c>
      <c r="C10" s="43"/>
      <c r="D10" s="42">
        <v>245</v>
      </c>
      <c r="E10" s="43"/>
      <c r="F10" s="80">
        <f t="shared" si="0"/>
        <v>495</v>
      </c>
      <c r="G10" s="81"/>
      <c r="H10" s="42">
        <v>214</v>
      </c>
      <c r="I10" s="43"/>
      <c r="K10" s="42" t="s">
        <v>50</v>
      </c>
      <c r="L10" s="93"/>
      <c r="M10" s="43"/>
      <c r="N10" s="65">
        <v>38</v>
      </c>
      <c r="O10" s="66"/>
    </row>
    <row r="11" spans="1:15" ht="21" customHeight="1" x14ac:dyDescent="0.15">
      <c r="A11" s="7" t="s">
        <v>15</v>
      </c>
      <c r="B11" s="42">
        <v>90</v>
      </c>
      <c r="C11" s="43"/>
      <c r="D11" s="42">
        <v>106</v>
      </c>
      <c r="E11" s="43"/>
      <c r="F11" s="80">
        <f t="shared" si="0"/>
        <v>196</v>
      </c>
      <c r="G11" s="81"/>
      <c r="H11" s="42">
        <v>81</v>
      </c>
      <c r="I11" s="43"/>
      <c r="K11" s="89" t="s">
        <v>44</v>
      </c>
      <c r="L11" s="90"/>
      <c r="M11" s="91"/>
      <c r="N11" s="65">
        <v>12</v>
      </c>
      <c r="O11" s="66"/>
    </row>
    <row r="12" spans="1:15" ht="21" customHeight="1" x14ac:dyDescent="0.15">
      <c r="A12" s="7" t="s">
        <v>16</v>
      </c>
      <c r="B12" s="42">
        <v>15</v>
      </c>
      <c r="C12" s="43"/>
      <c r="D12" s="42">
        <v>20</v>
      </c>
      <c r="E12" s="43"/>
      <c r="F12" s="80">
        <f t="shared" si="0"/>
        <v>35</v>
      </c>
      <c r="G12" s="81"/>
      <c r="H12" s="42">
        <v>19</v>
      </c>
      <c r="I12" s="43"/>
      <c r="K12" s="42" t="s">
        <v>24</v>
      </c>
      <c r="L12" s="93"/>
      <c r="M12" s="43"/>
      <c r="N12" s="65">
        <v>60</v>
      </c>
      <c r="O12" s="66"/>
    </row>
    <row r="13" spans="1:15" ht="21" customHeight="1" x14ac:dyDescent="0.15">
      <c r="A13" s="7" t="s">
        <v>17</v>
      </c>
      <c r="B13" s="42">
        <v>5</v>
      </c>
      <c r="C13" s="43"/>
      <c r="D13" s="42">
        <v>7</v>
      </c>
      <c r="E13" s="43"/>
      <c r="F13" s="80">
        <f t="shared" si="0"/>
        <v>12</v>
      </c>
      <c r="G13" s="81"/>
      <c r="H13" s="42">
        <v>3</v>
      </c>
      <c r="I13" s="43"/>
      <c r="K13" s="42" t="s">
        <v>45</v>
      </c>
      <c r="L13" s="93"/>
      <c r="M13" s="43"/>
      <c r="N13" s="65">
        <v>614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1</v>
      </c>
      <c r="E14" s="43"/>
      <c r="F14" s="80">
        <f t="shared" si="0"/>
        <v>1</v>
      </c>
      <c r="G14" s="81"/>
      <c r="H14" s="42">
        <v>1</v>
      </c>
      <c r="I14" s="43"/>
      <c r="K14" s="42" t="s">
        <v>48</v>
      </c>
      <c r="L14" s="93"/>
      <c r="M14" s="43"/>
      <c r="N14" s="65">
        <v>34</v>
      </c>
      <c r="O14" s="66"/>
    </row>
    <row r="15" spans="1:15" ht="21" customHeight="1" x14ac:dyDescent="0.15">
      <c r="A15" s="7" t="s">
        <v>19</v>
      </c>
      <c r="B15" s="42">
        <v>4</v>
      </c>
      <c r="C15" s="43"/>
      <c r="D15" s="42">
        <v>6</v>
      </c>
      <c r="E15" s="43"/>
      <c r="F15" s="80">
        <f t="shared" si="0"/>
        <v>10</v>
      </c>
      <c r="G15" s="81"/>
      <c r="H15" s="42">
        <v>5</v>
      </c>
      <c r="I15" s="43"/>
      <c r="K15" s="42" t="s">
        <v>46</v>
      </c>
      <c r="L15" s="93"/>
      <c r="M15" s="43"/>
      <c r="N15" s="65">
        <v>61</v>
      </c>
      <c r="O15" s="66"/>
    </row>
    <row r="16" spans="1:15" ht="21" customHeight="1" x14ac:dyDescent="0.15">
      <c r="A16" s="8" t="s">
        <v>20</v>
      </c>
      <c r="B16" s="42">
        <v>11</v>
      </c>
      <c r="C16" s="43"/>
      <c r="D16" s="42">
        <v>16</v>
      </c>
      <c r="E16" s="43"/>
      <c r="F16" s="80">
        <f t="shared" si="0"/>
        <v>27</v>
      </c>
      <c r="G16" s="81"/>
      <c r="H16" s="42">
        <v>8</v>
      </c>
      <c r="I16" s="43"/>
      <c r="K16" s="42" t="s">
        <v>49</v>
      </c>
      <c r="L16" s="93"/>
      <c r="M16" s="43"/>
      <c r="N16" s="65">
        <v>54</v>
      </c>
      <c r="O16" s="66"/>
    </row>
    <row r="17" spans="1:15" ht="21" customHeight="1" x14ac:dyDescent="0.15">
      <c r="A17" s="8" t="s">
        <v>21</v>
      </c>
      <c r="B17" s="42">
        <v>8</v>
      </c>
      <c r="C17" s="43"/>
      <c r="D17" s="42">
        <v>5</v>
      </c>
      <c r="E17" s="43"/>
      <c r="F17" s="80">
        <f t="shared" si="0"/>
        <v>13</v>
      </c>
      <c r="G17" s="81"/>
      <c r="H17" s="42">
        <v>5</v>
      </c>
      <c r="I17" s="43"/>
      <c r="K17" s="62"/>
      <c r="L17" s="63"/>
      <c r="M17" s="64"/>
      <c r="N17" s="65"/>
      <c r="O17" s="66"/>
    </row>
    <row r="18" spans="1:15" ht="21" customHeight="1" x14ac:dyDescent="0.15">
      <c r="A18" s="8" t="s">
        <v>22</v>
      </c>
      <c r="B18" s="42">
        <v>17</v>
      </c>
      <c r="C18" s="43"/>
      <c r="D18" s="42">
        <v>24</v>
      </c>
      <c r="E18" s="43"/>
      <c r="F18" s="80">
        <f t="shared" si="0"/>
        <v>41</v>
      </c>
      <c r="G18" s="81"/>
      <c r="H18" s="42">
        <v>24</v>
      </c>
      <c r="I18" s="43"/>
      <c r="K18" s="89"/>
      <c r="L18" s="90"/>
      <c r="M18" s="91"/>
      <c r="N18" s="65"/>
      <c r="O18" s="66"/>
    </row>
    <row r="19" spans="1:15" ht="21" customHeight="1" x14ac:dyDescent="0.15">
      <c r="A19" s="8" t="s">
        <v>23</v>
      </c>
      <c r="B19" s="42">
        <v>23</v>
      </c>
      <c r="C19" s="43"/>
      <c r="D19" s="42">
        <v>18</v>
      </c>
      <c r="E19" s="43"/>
      <c r="F19" s="80">
        <f t="shared" si="0"/>
        <v>41</v>
      </c>
      <c r="G19" s="81"/>
      <c r="H19" s="42">
        <v>22</v>
      </c>
      <c r="I19" s="43"/>
      <c r="K19" s="62"/>
      <c r="L19" s="63"/>
      <c r="M19" s="64"/>
      <c r="N19" s="65"/>
      <c r="O19" s="66"/>
    </row>
    <row r="20" spans="1:15" ht="21" customHeight="1" x14ac:dyDescent="0.15">
      <c r="A20" s="8" t="s">
        <v>25</v>
      </c>
      <c r="B20" s="42">
        <v>4</v>
      </c>
      <c r="C20" s="43"/>
      <c r="D20" s="42">
        <v>7</v>
      </c>
      <c r="E20" s="43"/>
      <c r="F20" s="80">
        <f t="shared" si="0"/>
        <v>11</v>
      </c>
      <c r="G20" s="81"/>
      <c r="H20" s="42">
        <v>6</v>
      </c>
      <c r="I20" s="43"/>
      <c r="K20" s="70" t="s">
        <v>40</v>
      </c>
      <c r="L20" s="46"/>
      <c r="M20" s="46"/>
      <c r="N20" s="82">
        <f>SUM(N6:O19)</f>
        <v>1150</v>
      </c>
      <c r="O20" s="82"/>
    </row>
    <row r="21" spans="1:15" ht="21" customHeight="1" x14ac:dyDescent="0.15">
      <c r="A21" s="8" t="s">
        <v>26</v>
      </c>
      <c r="B21" s="42">
        <v>7</v>
      </c>
      <c r="C21" s="43"/>
      <c r="D21" s="42">
        <v>12</v>
      </c>
      <c r="E21" s="43"/>
      <c r="F21" s="80">
        <f t="shared" si="0"/>
        <v>19</v>
      </c>
      <c r="G21" s="81"/>
      <c r="H21" s="42">
        <v>6</v>
      </c>
      <c r="I21" s="43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72"/>
      <c r="L22" s="72"/>
      <c r="M22" s="72"/>
      <c r="N22" s="73"/>
      <c r="O22" s="73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561</v>
      </c>
      <c r="C30" s="84"/>
      <c r="D30" s="83">
        <f>SUM(D6:E29)</f>
        <v>589</v>
      </c>
      <c r="E30" s="84"/>
      <c r="F30" s="83">
        <f>SUM(F6:G29)</f>
        <v>1150</v>
      </c>
      <c r="G30" s="84"/>
      <c r="H30" s="83">
        <f>SUM(H6:I29)</f>
        <v>494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A33" s="92" t="s">
        <v>55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f>+B30</f>
        <v>561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f>+D30</f>
        <v>589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1150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f>+H30</f>
        <v>494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59">
    <mergeCell ref="B6:C6"/>
    <mergeCell ref="D6:E6"/>
    <mergeCell ref="F6:G6"/>
    <mergeCell ref="H6:I6"/>
    <mergeCell ref="K6:M6"/>
    <mergeCell ref="N6:O6"/>
    <mergeCell ref="B1:L1"/>
    <mergeCell ref="K2:O2"/>
    <mergeCell ref="B4:C5"/>
    <mergeCell ref="D4:E5"/>
    <mergeCell ref="F4:G5"/>
    <mergeCell ref="H4:I5"/>
    <mergeCell ref="K4:M5"/>
    <mergeCell ref="N4:O5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K22:M22"/>
    <mergeCell ref="N22:O22"/>
    <mergeCell ref="B23:C23"/>
    <mergeCell ref="D23:E23"/>
    <mergeCell ref="F23:G23"/>
    <mergeCell ref="H23:I23"/>
    <mergeCell ref="K23:M23"/>
    <mergeCell ref="N23:O23"/>
    <mergeCell ref="B21:C21"/>
    <mergeCell ref="D21:E21"/>
    <mergeCell ref="F21:G21"/>
    <mergeCell ref="H21:I21"/>
    <mergeCell ref="B22:C22"/>
    <mergeCell ref="D22:E22"/>
    <mergeCell ref="F22:G22"/>
    <mergeCell ref="H22:I22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K32:M32"/>
    <mergeCell ref="N32:O32"/>
    <mergeCell ref="A33:M33"/>
    <mergeCell ref="B30:C30"/>
    <mergeCell ref="D30:E30"/>
    <mergeCell ref="F30:G30"/>
    <mergeCell ref="H30:I30"/>
    <mergeCell ref="K30:M30"/>
    <mergeCell ref="N30:O30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7036-73C8-4A1D-AD62-839C696EE888}">
  <dimension ref="A1:O38"/>
  <sheetViews>
    <sheetView zoomScaleNormal="100" workbookViewId="0">
      <selection activeCell="B6" sqref="B6:C6"/>
    </sheetView>
  </sheetViews>
  <sheetFormatPr defaultRowHeight="13.5" x14ac:dyDescent="0.15"/>
  <cols>
    <col min="1" max="1" width="10.625" customWidth="1"/>
    <col min="2" max="10" width="5.375" customWidth="1"/>
    <col min="11" max="11" width="5.125" customWidth="1"/>
    <col min="12" max="15" width="5.375" customWidth="1"/>
    <col min="17" max="17" width="7.875" customWidth="1"/>
    <col min="257" max="257" width="10.625" customWidth="1"/>
    <col min="258" max="266" width="5.375" customWidth="1"/>
    <col min="267" max="267" width="5.125" customWidth="1"/>
    <col min="268" max="271" width="5.375" customWidth="1"/>
    <col min="273" max="273" width="7.875" customWidth="1"/>
    <col min="513" max="513" width="10.625" customWidth="1"/>
    <col min="514" max="522" width="5.375" customWidth="1"/>
    <col min="523" max="523" width="5.125" customWidth="1"/>
    <col min="524" max="527" width="5.375" customWidth="1"/>
    <col min="529" max="529" width="7.875" customWidth="1"/>
    <col min="769" max="769" width="10.625" customWidth="1"/>
    <col min="770" max="778" width="5.375" customWidth="1"/>
    <col min="779" max="779" width="5.125" customWidth="1"/>
    <col min="780" max="783" width="5.375" customWidth="1"/>
    <col min="785" max="785" width="7.875" customWidth="1"/>
    <col min="1025" max="1025" width="10.625" customWidth="1"/>
    <col min="1026" max="1034" width="5.375" customWidth="1"/>
    <col min="1035" max="1035" width="5.125" customWidth="1"/>
    <col min="1036" max="1039" width="5.375" customWidth="1"/>
    <col min="1041" max="1041" width="7.875" customWidth="1"/>
    <col min="1281" max="1281" width="10.625" customWidth="1"/>
    <col min="1282" max="1290" width="5.375" customWidth="1"/>
    <col min="1291" max="1291" width="5.125" customWidth="1"/>
    <col min="1292" max="1295" width="5.375" customWidth="1"/>
    <col min="1297" max="1297" width="7.875" customWidth="1"/>
    <col min="1537" max="1537" width="10.625" customWidth="1"/>
    <col min="1538" max="1546" width="5.375" customWidth="1"/>
    <col min="1547" max="1547" width="5.125" customWidth="1"/>
    <col min="1548" max="1551" width="5.375" customWidth="1"/>
    <col min="1553" max="1553" width="7.875" customWidth="1"/>
    <col min="1793" max="1793" width="10.625" customWidth="1"/>
    <col min="1794" max="1802" width="5.375" customWidth="1"/>
    <col min="1803" max="1803" width="5.125" customWidth="1"/>
    <col min="1804" max="1807" width="5.375" customWidth="1"/>
    <col min="1809" max="1809" width="7.875" customWidth="1"/>
    <col min="2049" max="2049" width="10.625" customWidth="1"/>
    <col min="2050" max="2058" width="5.375" customWidth="1"/>
    <col min="2059" max="2059" width="5.125" customWidth="1"/>
    <col min="2060" max="2063" width="5.375" customWidth="1"/>
    <col min="2065" max="2065" width="7.875" customWidth="1"/>
    <col min="2305" max="2305" width="10.625" customWidth="1"/>
    <col min="2306" max="2314" width="5.375" customWidth="1"/>
    <col min="2315" max="2315" width="5.125" customWidth="1"/>
    <col min="2316" max="2319" width="5.375" customWidth="1"/>
    <col min="2321" max="2321" width="7.875" customWidth="1"/>
    <col min="2561" max="2561" width="10.625" customWidth="1"/>
    <col min="2562" max="2570" width="5.375" customWidth="1"/>
    <col min="2571" max="2571" width="5.125" customWidth="1"/>
    <col min="2572" max="2575" width="5.375" customWidth="1"/>
    <col min="2577" max="2577" width="7.875" customWidth="1"/>
    <col min="2817" max="2817" width="10.625" customWidth="1"/>
    <col min="2818" max="2826" width="5.375" customWidth="1"/>
    <col min="2827" max="2827" width="5.125" customWidth="1"/>
    <col min="2828" max="2831" width="5.375" customWidth="1"/>
    <col min="2833" max="2833" width="7.875" customWidth="1"/>
    <col min="3073" max="3073" width="10.625" customWidth="1"/>
    <col min="3074" max="3082" width="5.375" customWidth="1"/>
    <col min="3083" max="3083" width="5.125" customWidth="1"/>
    <col min="3084" max="3087" width="5.375" customWidth="1"/>
    <col min="3089" max="3089" width="7.875" customWidth="1"/>
    <col min="3329" max="3329" width="10.625" customWidth="1"/>
    <col min="3330" max="3338" width="5.375" customWidth="1"/>
    <col min="3339" max="3339" width="5.125" customWidth="1"/>
    <col min="3340" max="3343" width="5.375" customWidth="1"/>
    <col min="3345" max="3345" width="7.875" customWidth="1"/>
    <col min="3585" max="3585" width="10.625" customWidth="1"/>
    <col min="3586" max="3594" width="5.375" customWidth="1"/>
    <col min="3595" max="3595" width="5.125" customWidth="1"/>
    <col min="3596" max="3599" width="5.375" customWidth="1"/>
    <col min="3601" max="3601" width="7.875" customWidth="1"/>
    <col min="3841" max="3841" width="10.625" customWidth="1"/>
    <col min="3842" max="3850" width="5.375" customWidth="1"/>
    <col min="3851" max="3851" width="5.125" customWidth="1"/>
    <col min="3852" max="3855" width="5.375" customWidth="1"/>
    <col min="3857" max="3857" width="7.875" customWidth="1"/>
    <col min="4097" max="4097" width="10.625" customWidth="1"/>
    <col min="4098" max="4106" width="5.375" customWidth="1"/>
    <col min="4107" max="4107" width="5.125" customWidth="1"/>
    <col min="4108" max="4111" width="5.375" customWidth="1"/>
    <col min="4113" max="4113" width="7.875" customWidth="1"/>
    <col min="4353" max="4353" width="10.625" customWidth="1"/>
    <col min="4354" max="4362" width="5.375" customWidth="1"/>
    <col min="4363" max="4363" width="5.125" customWidth="1"/>
    <col min="4364" max="4367" width="5.375" customWidth="1"/>
    <col min="4369" max="4369" width="7.875" customWidth="1"/>
    <col min="4609" max="4609" width="10.625" customWidth="1"/>
    <col min="4610" max="4618" width="5.375" customWidth="1"/>
    <col min="4619" max="4619" width="5.125" customWidth="1"/>
    <col min="4620" max="4623" width="5.375" customWidth="1"/>
    <col min="4625" max="4625" width="7.875" customWidth="1"/>
    <col min="4865" max="4865" width="10.625" customWidth="1"/>
    <col min="4866" max="4874" width="5.375" customWidth="1"/>
    <col min="4875" max="4875" width="5.125" customWidth="1"/>
    <col min="4876" max="4879" width="5.375" customWidth="1"/>
    <col min="4881" max="4881" width="7.875" customWidth="1"/>
    <col min="5121" max="5121" width="10.625" customWidth="1"/>
    <col min="5122" max="5130" width="5.375" customWidth="1"/>
    <col min="5131" max="5131" width="5.125" customWidth="1"/>
    <col min="5132" max="5135" width="5.375" customWidth="1"/>
    <col min="5137" max="5137" width="7.875" customWidth="1"/>
    <col min="5377" max="5377" width="10.625" customWidth="1"/>
    <col min="5378" max="5386" width="5.375" customWidth="1"/>
    <col min="5387" max="5387" width="5.125" customWidth="1"/>
    <col min="5388" max="5391" width="5.375" customWidth="1"/>
    <col min="5393" max="5393" width="7.875" customWidth="1"/>
    <col min="5633" max="5633" width="10.625" customWidth="1"/>
    <col min="5634" max="5642" width="5.375" customWidth="1"/>
    <col min="5643" max="5643" width="5.125" customWidth="1"/>
    <col min="5644" max="5647" width="5.375" customWidth="1"/>
    <col min="5649" max="5649" width="7.875" customWidth="1"/>
    <col min="5889" max="5889" width="10.625" customWidth="1"/>
    <col min="5890" max="5898" width="5.375" customWidth="1"/>
    <col min="5899" max="5899" width="5.125" customWidth="1"/>
    <col min="5900" max="5903" width="5.375" customWidth="1"/>
    <col min="5905" max="5905" width="7.875" customWidth="1"/>
    <col min="6145" max="6145" width="10.625" customWidth="1"/>
    <col min="6146" max="6154" width="5.375" customWidth="1"/>
    <col min="6155" max="6155" width="5.125" customWidth="1"/>
    <col min="6156" max="6159" width="5.375" customWidth="1"/>
    <col min="6161" max="6161" width="7.875" customWidth="1"/>
    <col min="6401" max="6401" width="10.625" customWidth="1"/>
    <col min="6402" max="6410" width="5.375" customWidth="1"/>
    <col min="6411" max="6411" width="5.125" customWidth="1"/>
    <col min="6412" max="6415" width="5.375" customWidth="1"/>
    <col min="6417" max="6417" width="7.875" customWidth="1"/>
    <col min="6657" max="6657" width="10.625" customWidth="1"/>
    <col min="6658" max="6666" width="5.375" customWidth="1"/>
    <col min="6667" max="6667" width="5.125" customWidth="1"/>
    <col min="6668" max="6671" width="5.375" customWidth="1"/>
    <col min="6673" max="6673" width="7.875" customWidth="1"/>
    <col min="6913" max="6913" width="10.625" customWidth="1"/>
    <col min="6914" max="6922" width="5.375" customWidth="1"/>
    <col min="6923" max="6923" width="5.125" customWidth="1"/>
    <col min="6924" max="6927" width="5.375" customWidth="1"/>
    <col min="6929" max="6929" width="7.875" customWidth="1"/>
    <col min="7169" max="7169" width="10.625" customWidth="1"/>
    <col min="7170" max="7178" width="5.375" customWidth="1"/>
    <col min="7179" max="7179" width="5.125" customWidth="1"/>
    <col min="7180" max="7183" width="5.375" customWidth="1"/>
    <col min="7185" max="7185" width="7.875" customWidth="1"/>
    <col min="7425" max="7425" width="10.625" customWidth="1"/>
    <col min="7426" max="7434" width="5.375" customWidth="1"/>
    <col min="7435" max="7435" width="5.125" customWidth="1"/>
    <col min="7436" max="7439" width="5.375" customWidth="1"/>
    <col min="7441" max="7441" width="7.875" customWidth="1"/>
    <col min="7681" max="7681" width="10.625" customWidth="1"/>
    <col min="7682" max="7690" width="5.375" customWidth="1"/>
    <col min="7691" max="7691" width="5.125" customWidth="1"/>
    <col min="7692" max="7695" width="5.375" customWidth="1"/>
    <col min="7697" max="7697" width="7.875" customWidth="1"/>
    <col min="7937" max="7937" width="10.625" customWidth="1"/>
    <col min="7938" max="7946" width="5.375" customWidth="1"/>
    <col min="7947" max="7947" width="5.125" customWidth="1"/>
    <col min="7948" max="7951" width="5.375" customWidth="1"/>
    <col min="7953" max="7953" width="7.875" customWidth="1"/>
    <col min="8193" max="8193" width="10.625" customWidth="1"/>
    <col min="8194" max="8202" width="5.375" customWidth="1"/>
    <col min="8203" max="8203" width="5.125" customWidth="1"/>
    <col min="8204" max="8207" width="5.375" customWidth="1"/>
    <col min="8209" max="8209" width="7.875" customWidth="1"/>
    <col min="8449" max="8449" width="10.625" customWidth="1"/>
    <col min="8450" max="8458" width="5.375" customWidth="1"/>
    <col min="8459" max="8459" width="5.125" customWidth="1"/>
    <col min="8460" max="8463" width="5.375" customWidth="1"/>
    <col min="8465" max="8465" width="7.875" customWidth="1"/>
    <col min="8705" max="8705" width="10.625" customWidth="1"/>
    <col min="8706" max="8714" width="5.375" customWidth="1"/>
    <col min="8715" max="8715" width="5.125" customWidth="1"/>
    <col min="8716" max="8719" width="5.375" customWidth="1"/>
    <col min="8721" max="8721" width="7.875" customWidth="1"/>
    <col min="8961" max="8961" width="10.625" customWidth="1"/>
    <col min="8962" max="8970" width="5.375" customWidth="1"/>
    <col min="8971" max="8971" width="5.125" customWidth="1"/>
    <col min="8972" max="8975" width="5.375" customWidth="1"/>
    <col min="8977" max="8977" width="7.875" customWidth="1"/>
    <col min="9217" max="9217" width="10.625" customWidth="1"/>
    <col min="9218" max="9226" width="5.375" customWidth="1"/>
    <col min="9227" max="9227" width="5.125" customWidth="1"/>
    <col min="9228" max="9231" width="5.375" customWidth="1"/>
    <col min="9233" max="9233" width="7.875" customWidth="1"/>
    <col min="9473" max="9473" width="10.625" customWidth="1"/>
    <col min="9474" max="9482" width="5.375" customWidth="1"/>
    <col min="9483" max="9483" width="5.125" customWidth="1"/>
    <col min="9484" max="9487" width="5.375" customWidth="1"/>
    <col min="9489" max="9489" width="7.875" customWidth="1"/>
    <col min="9729" max="9729" width="10.625" customWidth="1"/>
    <col min="9730" max="9738" width="5.375" customWidth="1"/>
    <col min="9739" max="9739" width="5.125" customWidth="1"/>
    <col min="9740" max="9743" width="5.375" customWidth="1"/>
    <col min="9745" max="9745" width="7.875" customWidth="1"/>
    <col min="9985" max="9985" width="10.625" customWidth="1"/>
    <col min="9986" max="9994" width="5.375" customWidth="1"/>
    <col min="9995" max="9995" width="5.125" customWidth="1"/>
    <col min="9996" max="9999" width="5.375" customWidth="1"/>
    <col min="10001" max="10001" width="7.875" customWidth="1"/>
    <col min="10241" max="10241" width="10.625" customWidth="1"/>
    <col min="10242" max="10250" width="5.375" customWidth="1"/>
    <col min="10251" max="10251" width="5.125" customWidth="1"/>
    <col min="10252" max="10255" width="5.375" customWidth="1"/>
    <col min="10257" max="10257" width="7.875" customWidth="1"/>
    <col min="10497" max="10497" width="10.625" customWidth="1"/>
    <col min="10498" max="10506" width="5.375" customWidth="1"/>
    <col min="10507" max="10507" width="5.125" customWidth="1"/>
    <col min="10508" max="10511" width="5.375" customWidth="1"/>
    <col min="10513" max="10513" width="7.875" customWidth="1"/>
    <col min="10753" max="10753" width="10.625" customWidth="1"/>
    <col min="10754" max="10762" width="5.375" customWidth="1"/>
    <col min="10763" max="10763" width="5.125" customWidth="1"/>
    <col min="10764" max="10767" width="5.375" customWidth="1"/>
    <col min="10769" max="10769" width="7.875" customWidth="1"/>
    <col min="11009" max="11009" width="10.625" customWidth="1"/>
    <col min="11010" max="11018" width="5.375" customWidth="1"/>
    <col min="11019" max="11019" width="5.125" customWidth="1"/>
    <col min="11020" max="11023" width="5.375" customWidth="1"/>
    <col min="11025" max="11025" width="7.875" customWidth="1"/>
    <col min="11265" max="11265" width="10.625" customWidth="1"/>
    <col min="11266" max="11274" width="5.375" customWidth="1"/>
    <col min="11275" max="11275" width="5.125" customWidth="1"/>
    <col min="11276" max="11279" width="5.375" customWidth="1"/>
    <col min="11281" max="11281" width="7.875" customWidth="1"/>
    <col min="11521" max="11521" width="10.625" customWidth="1"/>
    <col min="11522" max="11530" width="5.375" customWidth="1"/>
    <col min="11531" max="11531" width="5.125" customWidth="1"/>
    <col min="11532" max="11535" width="5.375" customWidth="1"/>
    <col min="11537" max="11537" width="7.875" customWidth="1"/>
    <col min="11777" max="11777" width="10.625" customWidth="1"/>
    <col min="11778" max="11786" width="5.375" customWidth="1"/>
    <col min="11787" max="11787" width="5.125" customWidth="1"/>
    <col min="11788" max="11791" width="5.375" customWidth="1"/>
    <col min="11793" max="11793" width="7.875" customWidth="1"/>
    <col min="12033" max="12033" width="10.625" customWidth="1"/>
    <col min="12034" max="12042" width="5.375" customWidth="1"/>
    <col min="12043" max="12043" width="5.125" customWidth="1"/>
    <col min="12044" max="12047" width="5.375" customWidth="1"/>
    <col min="12049" max="12049" width="7.875" customWidth="1"/>
    <col min="12289" max="12289" width="10.625" customWidth="1"/>
    <col min="12290" max="12298" width="5.375" customWidth="1"/>
    <col min="12299" max="12299" width="5.125" customWidth="1"/>
    <col min="12300" max="12303" width="5.375" customWidth="1"/>
    <col min="12305" max="12305" width="7.875" customWidth="1"/>
    <col min="12545" max="12545" width="10.625" customWidth="1"/>
    <col min="12546" max="12554" width="5.375" customWidth="1"/>
    <col min="12555" max="12555" width="5.125" customWidth="1"/>
    <col min="12556" max="12559" width="5.375" customWidth="1"/>
    <col min="12561" max="12561" width="7.875" customWidth="1"/>
    <col min="12801" max="12801" width="10.625" customWidth="1"/>
    <col min="12802" max="12810" width="5.375" customWidth="1"/>
    <col min="12811" max="12811" width="5.125" customWidth="1"/>
    <col min="12812" max="12815" width="5.375" customWidth="1"/>
    <col min="12817" max="12817" width="7.875" customWidth="1"/>
    <col min="13057" max="13057" width="10.625" customWidth="1"/>
    <col min="13058" max="13066" width="5.375" customWidth="1"/>
    <col min="13067" max="13067" width="5.125" customWidth="1"/>
    <col min="13068" max="13071" width="5.375" customWidth="1"/>
    <col min="13073" max="13073" width="7.875" customWidth="1"/>
    <col min="13313" max="13313" width="10.625" customWidth="1"/>
    <col min="13314" max="13322" width="5.375" customWidth="1"/>
    <col min="13323" max="13323" width="5.125" customWidth="1"/>
    <col min="13324" max="13327" width="5.375" customWidth="1"/>
    <col min="13329" max="13329" width="7.875" customWidth="1"/>
    <col min="13569" max="13569" width="10.625" customWidth="1"/>
    <col min="13570" max="13578" width="5.375" customWidth="1"/>
    <col min="13579" max="13579" width="5.125" customWidth="1"/>
    <col min="13580" max="13583" width="5.375" customWidth="1"/>
    <col min="13585" max="13585" width="7.875" customWidth="1"/>
    <col min="13825" max="13825" width="10.625" customWidth="1"/>
    <col min="13826" max="13834" width="5.375" customWidth="1"/>
    <col min="13835" max="13835" width="5.125" customWidth="1"/>
    <col min="13836" max="13839" width="5.375" customWidth="1"/>
    <col min="13841" max="13841" width="7.875" customWidth="1"/>
    <col min="14081" max="14081" width="10.625" customWidth="1"/>
    <col min="14082" max="14090" width="5.375" customWidth="1"/>
    <col min="14091" max="14091" width="5.125" customWidth="1"/>
    <col min="14092" max="14095" width="5.375" customWidth="1"/>
    <col min="14097" max="14097" width="7.875" customWidth="1"/>
    <col min="14337" max="14337" width="10.625" customWidth="1"/>
    <col min="14338" max="14346" width="5.375" customWidth="1"/>
    <col min="14347" max="14347" width="5.125" customWidth="1"/>
    <col min="14348" max="14351" width="5.375" customWidth="1"/>
    <col min="14353" max="14353" width="7.875" customWidth="1"/>
    <col min="14593" max="14593" width="10.625" customWidth="1"/>
    <col min="14594" max="14602" width="5.375" customWidth="1"/>
    <col min="14603" max="14603" width="5.125" customWidth="1"/>
    <col min="14604" max="14607" width="5.375" customWidth="1"/>
    <col min="14609" max="14609" width="7.875" customWidth="1"/>
    <col min="14849" max="14849" width="10.625" customWidth="1"/>
    <col min="14850" max="14858" width="5.375" customWidth="1"/>
    <col min="14859" max="14859" width="5.125" customWidth="1"/>
    <col min="14860" max="14863" width="5.375" customWidth="1"/>
    <col min="14865" max="14865" width="7.875" customWidth="1"/>
    <col min="15105" max="15105" width="10.625" customWidth="1"/>
    <col min="15106" max="15114" width="5.375" customWidth="1"/>
    <col min="15115" max="15115" width="5.125" customWidth="1"/>
    <col min="15116" max="15119" width="5.375" customWidth="1"/>
    <col min="15121" max="15121" width="7.875" customWidth="1"/>
    <col min="15361" max="15361" width="10.625" customWidth="1"/>
    <col min="15362" max="15370" width="5.375" customWidth="1"/>
    <col min="15371" max="15371" width="5.125" customWidth="1"/>
    <col min="15372" max="15375" width="5.375" customWidth="1"/>
    <col min="15377" max="15377" width="7.875" customWidth="1"/>
    <col min="15617" max="15617" width="10.625" customWidth="1"/>
    <col min="15618" max="15626" width="5.375" customWidth="1"/>
    <col min="15627" max="15627" width="5.125" customWidth="1"/>
    <col min="15628" max="15631" width="5.375" customWidth="1"/>
    <col min="15633" max="15633" width="7.875" customWidth="1"/>
    <col min="15873" max="15873" width="10.625" customWidth="1"/>
    <col min="15874" max="15882" width="5.375" customWidth="1"/>
    <col min="15883" max="15883" width="5.125" customWidth="1"/>
    <col min="15884" max="15887" width="5.375" customWidth="1"/>
    <col min="15889" max="15889" width="7.875" customWidth="1"/>
    <col min="16129" max="16129" width="10.625" customWidth="1"/>
    <col min="16130" max="16138" width="5.375" customWidth="1"/>
    <col min="16139" max="16139" width="5.125" customWidth="1"/>
    <col min="16140" max="16143" width="5.375" customWidth="1"/>
    <col min="16145" max="16145" width="7.875" customWidth="1"/>
  </cols>
  <sheetData>
    <row r="1" spans="1:15" ht="24" customHeight="1" x14ac:dyDescent="0.2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21" customHeight="1" x14ac:dyDescent="0.15">
      <c r="E2" s="1"/>
      <c r="H2" s="2"/>
      <c r="K2" s="85" t="s">
        <v>56</v>
      </c>
      <c r="L2" s="85"/>
      <c r="M2" s="85"/>
      <c r="N2" s="85"/>
      <c r="O2" s="85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15</v>
      </c>
      <c r="C6" s="43"/>
      <c r="D6" s="42">
        <v>13</v>
      </c>
      <c r="E6" s="43"/>
      <c r="F6" s="80">
        <f>SUM(B6:E6)</f>
        <v>28</v>
      </c>
      <c r="G6" s="81"/>
      <c r="H6" s="42">
        <v>14</v>
      </c>
      <c r="I6" s="43"/>
      <c r="K6" s="46" t="s">
        <v>47</v>
      </c>
      <c r="L6" s="46"/>
      <c r="M6" s="46"/>
      <c r="N6" s="47">
        <v>13</v>
      </c>
      <c r="O6" s="48"/>
    </row>
    <row r="7" spans="1:15" ht="21" customHeight="1" x14ac:dyDescent="0.15">
      <c r="A7" s="7" t="s">
        <v>10</v>
      </c>
      <c r="B7" s="42">
        <v>17</v>
      </c>
      <c r="C7" s="43"/>
      <c r="D7" s="42">
        <v>12</v>
      </c>
      <c r="E7" s="43"/>
      <c r="F7" s="80">
        <f t="shared" ref="F7:F21" si="0">SUM(B7:E7)</f>
        <v>29</v>
      </c>
      <c r="G7" s="81"/>
      <c r="H7" s="42">
        <v>13</v>
      </c>
      <c r="I7" s="43"/>
      <c r="K7" s="46" t="s">
        <v>42</v>
      </c>
      <c r="L7" s="46"/>
      <c r="M7" s="46"/>
      <c r="N7" s="47">
        <v>18</v>
      </c>
      <c r="O7" s="48"/>
    </row>
    <row r="8" spans="1:15" ht="21" customHeight="1" x14ac:dyDescent="0.15">
      <c r="A8" s="7" t="s">
        <v>11</v>
      </c>
      <c r="B8" s="42">
        <v>72</v>
      </c>
      <c r="C8" s="43"/>
      <c r="D8" s="42">
        <v>54</v>
      </c>
      <c r="E8" s="43"/>
      <c r="F8" s="80">
        <f t="shared" si="0"/>
        <v>126</v>
      </c>
      <c r="G8" s="81"/>
      <c r="H8" s="42">
        <v>59</v>
      </c>
      <c r="I8" s="43"/>
      <c r="K8" s="46" t="s">
        <v>43</v>
      </c>
      <c r="L8" s="46"/>
      <c r="M8" s="46"/>
      <c r="N8" s="47">
        <v>154</v>
      </c>
      <c r="O8" s="48"/>
    </row>
    <row r="9" spans="1:15" ht="21" customHeight="1" x14ac:dyDescent="0.15">
      <c r="A9" s="7" t="s">
        <v>12</v>
      </c>
      <c r="B9" s="42">
        <v>34</v>
      </c>
      <c r="C9" s="43"/>
      <c r="D9" s="42">
        <v>36</v>
      </c>
      <c r="E9" s="43"/>
      <c r="F9" s="80">
        <f t="shared" si="0"/>
        <v>70</v>
      </c>
      <c r="G9" s="81"/>
      <c r="H9" s="42">
        <v>30</v>
      </c>
      <c r="I9" s="43"/>
      <c r="K9" s="46" t="s">
        <v>14</v>
      </c>
      <c r="L9" s="46"/>
      <c r="M9" s="46"/>
      <c r="N9" s="65">
        <v>74</v>
      </c>
      <c r="O9" s="66"/>
    </row>
    <row r="10" spans="1:15" ht="21" customHeight="1" x14ac:dyDescent="0.15">
      <c r="A10" s="7" t="s">
        <v>13</v>
      </c>
      <c r="B10" s="42">
        <v>263</v>
      </c>
      <c r="C10" s="43"/>
      <c r="D10" s="42">
        <v>248</v>
      </c>
      <c r="E10" s="43"/>
      <c r="F10" s="80">
        <f t="shared" si="0"/>
        <v>511</v>
      </c>
      <c r="G10" s="81"/>
      <c r="H10" s="42">
        <v>234</v>
      </c>
      <c r="I10" s="43"/>
      <c r="K10" s="42" t="s">
        <v>50</v>
      </c>
      <c r="L10" s="93"/>
      <c r="M10" s="43"/>
      <c r="N10" s="65">
        <v>39</v>
      </c>
      <c r="O10" s="66"/>
    </row>
    <row r="11" spans="1:15" ht="21" customHeight="1" x14ac:dyDescent="0.15">
      <c r="A11" s="7" t="s">
        <v>15</v>
      </c>
      <c r="B11" s="42">
        <v>99</v>
      </c>
      <c r="C11" s="43"/>
      <c r="D11" s="42">
        <v>117</v>
      </c>
      <c r="E11" s="43"/>
      <c r="F11" s="80">
        <f t="shared" si="0"/>
        <v>216</v>
      </c>
      <c r="G11" s="81"/>
      <c r="H11" s="42">
        <v>93</v>
      </c>
      <c r="I11" s="43"/>
      <c r="K11" s="89" t="s">
        <v>44</v>
      </c>
      <c r="L11" s="90"/>
      <c r="M11" s="91"/>
      <c r="N11" s="65">
        <v>10</v>
      </c>
      <c r="O11" s="66"/>
    </row>
    <row r="12" spans="1:15" ht="21" customHeight="1" x14ac:dyDescent="0.15">
      <c r="A12" s="7" t="s">
        <v>16</v>
      </c>
      <c r="B12" s="42">
        <v>17</v>
      </c>
      <c r="C12" s="43"/>
      <c r="D12" s="42">
        <v>25</v>
      </c>
      <c r="E12" s="43"/>
      <c r="F12" s="80">
        <f t="shared" si="0"/>
        <v>42</v>
      </c>
      <c r="G12" s="81"/>
      <c r="H12" s="42">
        <v>17</v>
      </c>
      <c r="I12" s="43"/>
      <c r="K12" s="42" t="s">
        <v>24</v>
      </c>
      <c r="L12" s="93"/>
      <c r="M12" s="43"/>
      <c r="N12" s="65">
        <v>55</v>
      </c>
      <c r="O12" s="66"/>
    </row>
    <row r="13" spans="1:15" ht="21" customHeight="1" x14ac:dyDescent="0.15">
      <c r="A13" s="7" t="s">
        <v>17</v>
      </c>
      <c r="B13" s="42">
        <v>8</v>
      </c>
      <c r="C13" s="43"/>
      <c r="D13" s="42">
        <v>11</v>
      </c>
      <c r="E13" s="43"/>
      <c r="F13" s="80">
        <f t="shared" si="0"/>
        <v>19</v>
      </c>
      <c r="G13" s="81"/>
      <c r="H13" s="42">
        <v>7</v>
      </c>
      <c r="I13" s="43"/>
      <c r="K13" s="42" t="s">
        <v>45</v>
      </c>
      <c r="L13" s="93"/>
      <c r="M13" s="43"/>
      <c r="N13" s="65">
        <v>653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0</v>
      </c>
      <c r="E14" s="43"/>
      <c r="F14" s="80">
        <f t="shared" si="0"/>
        <v>0</v>
      </c>
      <c r="G14" s="81"/>
      <c r="H14" s="42">
        <v>0</v>
      </c>
      <c r="I14" s="43"/>
      <c r="K14" s="42" t="s">
        <v>48</v>
      </c>
      <c r="L14" s="93"/>
      <c r="M14" s="43"/>
      <c r="N14" s="65">
        <v>34</v>
      </c>
      <c r="O14" s="66"/>
    </row>
    <row r="15" spans="1:15" ht="21" customHeight="1" x14ac:dyDescent="0.15">
      <c r="A15" s="7" t="s">
        <v>19</v>
      </c>
      <c r="B15" s="42">
        <v>3</v>
      </c>
      <c r="C15" s="43"/>
      <c r="D15" s="42">
        <v>5</v>
      </c>
      <c r="E15" s="43"/>
      <c r="F15" s="80">
        <f t="shared" si="0"/>
        <v>8</v>
      </c>
      <c r="G15" s="81"/>
      <c r="H15" s="42">
        <v>3</v>
      </c>
      <c r="I15" s="43"/>
      <c r="K15" s="42" t="s">
        <v>46</v>
      </c>
      <c r="L15" s="93"/>
      <c r="M15" s="43"/>
      <c r="N15" s="65">
        <v>105</v>
      </c>
      <c r="O15" s="66"/>
    </row>
    <row r="16" spans="1:15" ht="21" customHeight="1" x14ac:dyDescent="0.15">
      <c r="A16" s="8" t="s">
        <v>20</v>
      </c>
      <c r="B16" s="42">
        <v>8</v>
      </c>
      <c r="C16" s="43"/>
      <c r="D16" s="42">
        <v>20</v>
      </c>
      <c r="E16" s="43"/>
      <c r="F16" s="80">
        <f t="shared" si="0"/>
        <v>28</v>
      </c>
      <c r="G16" s="81"/>
      <c r="H16" s="42">
        <v>14</v>
      </c>
      <c r="I16" s="43"/>
      <c r="K16" s="42" t="s">
        <v>49</v>
      </c>
      <c r="L16" s="93"/>
      <c r="M16" s="43"/>
      <c r="N16" s="65">
        <v>66</v>
      </c>
      <c r="O16" s="66"/>
    </row>
    <row r="17" spans="1:15" ht="21" customHeight="1" x14ac:dyDescent="0.15">
      <c r="A17" s="8" t="s">
        <v>21</v>
      </c>
      <c r="B17" s="42">
        <v>9</v>
      </c>
      <c r="C17" s="43"/>
      <c r="D17" s="42">
        <v>3</v>
      </c>
      <c r="E17" s="43"/>
      <c r="F17" s="80">
        <f t="shared" si="0"/>
        <v>12</v>
      </c>
      <c r="G17" s="81"/>
      <c r="H17" s="42">
        <v>6</v>
      </c>
      <c r="I17" s="43"/>
      <c r="K17" s="62"/>
      <c r="L17" s="63"/>
      <c r="M17" s="64"/>
      <c r="N17" s="65"/>
      <c r="O17" s="66"/>
    </row>
    <row r="18" spans="1:15" ht="21" customHeight="1" x14ac:dyDescent="0.15">
      <c r="A18" s="8" t="s">
        <v>22</v>
      </c>
      <c r="B18" s="42">
        <v>16</v>
      </c>
      <c r="C18" s="43"/>
      <c r="D18" s="42">
        <v>27</v>
      </c>
      <c r="E18" s="43"/>
      <c r="F18" s="80">
        <f t="shared" si="0"/>
        <v>43</v>
      </c>
      <c r="G18" s="81"/>
      <c r="H18" s="42">
        <v>27</v>
      </c>
      <c r="I18" s="43"/>
      <c r="K18" s="89"/>
      <c r="L18" s="90"/>
      <c r="M18" s="91"/>
      <c r="N18" s="65"/>
      <c r="O18" s="66"/>
    </row>
    <row r="19" spans="1:15" ht="21" customHeight="1" x14ac:dyDescent="0.15">
      <c r="A19" s="8" t="s">
        <v>23</v>
      </c>
      <c r="B19" s="42">
        <v>27</v>
      </c>
      <c r="C19" s="43"/>
      <c r="D19" s="42">
        <v>20</v>
      </c>
      <c r="E19" s="43"/>
      <c r="F19" s="80">
        <f t="shared" si="0"/>
        <v>47</v>
      </c>
      <c r="G19" s="81"/>
      <c r="H19" s="42">
        <v>23</v>
      </c>
      <c r="I19" s="43"/>
      <c r="K19" s="62"/>
      <c r="L19" s="63"/>
      <c r="M19" s="64"/>
      <c r="N19" s="65"/>
      <c r="O19" s="66"/>
    </row>
    <row r="20" spans="1:15" ht="21" customHeight="1" x14ac:dyDescent="0.15">
      <c r="A20" s="8" t="s">
        <v>25</v>
      </c>
      <c r="B20" s="42">
        <v>11</v>
      </c>
      <c r="C20" s="43"/>
      <c r="D20" s="42">
        <v>14</v>
      </c>
      <c r="E20" s="43"/>
      <c r="F20" s="80">
        <f t="shared" si="0"/>
        <v>25</v>
      </c>
      <c r="G20" s="81"/>
      <c r="H20" s="42">
        <v>13</v>
      </c>
      <c r="I20" s="43"/>
      <c r="K20" s="70" t="s">
        <v>40</v>
      </c>
      <c r="L20" s="46"/>
      <c r="M20" s="46"/>
      <c r="N20" s="82">
        <f>SUM(N6:O19)</f>
        <v>1221</v>
      </c>
      <c r="O20" s="82"/>
    </row>
    <row r="21" spans="1:15" ht="21" customHeight="1" x14ac:dyDescent="0.15">
      <c r="A21" s="8" t="s">
        <v>26</v>
      </c>
      <c r="B21" s="42">
        <v>6</v>
      </c>
      <c r="C21" s="43"/>
      <c r="D21" s="42">
        <v>11</v>
      </c>
      <c r="E21" s="43"/>
      <c r="F21" s="80">
        <f t="shared" si="0"/>
        <v>17</v>
      </c>
      <c r="G21" s="81"/>
      <c r="H21" s="42">
        <v>5</v>
      </c>
      <c r="I21" s="43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72"/>
      <c r="L22" s="72"/>
      <c r="M22" s="72"/>
      <c r="N22" s="73"/>
      <c r="O22" s="73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605</v>
      </c>
      <c r="C30" s="84"/>
      <c r="D30" s="83">
        <f>SUM(D6:E29)</f>
        <v>616</v>
      </c>
      <c r="E30" s="84"/>
      <c r="F30" s="83">
        <f>SUM(F6:G29)</f>
        <v>1221</v>
      </c>
      <c r="G30" s="84"/>
      <c r="H30" s="83">
        <f>SUM(H6:I29)</f>
        <v>558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A33" s="92" t="s">
        <v>57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f>+B30</f>
        <v>605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f>+D30</f>
        <v>616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1221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f>+H30</f>
        <v>558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59">
    <mergeCell ref="B6:C6"/>
    <mergeCell ref="D6:E6"/>
    <mergeCell ref="F6:G6"/>
    <mergeCell ref="H6:I6"/>
    <mergeCell ref="K6:M6"/>
    <mergeCell ref="N6:O6"/>
    <mergeCell ref="B1:L1"/>
    <mergeCell ref="K2:O2"/>
    <mergeCell ref="B4:C5"/>
    <mergeCell ref="D4:E5"/>
    <mergeCell ref="F4:G5"/>
    <mergeCell ref="H4:I5"/>
    <mergeCell ref="K4:M5"/>
    <mergeCell ref="N4:O5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K22:M22"/>
    <mergeCell ref="N22:O22"/>
    <mergeCell ref="B23:C23"/>
    <mergeCell ref="D23:E23"/>
    <mergeCell ref="F23:G23"/>
    <mergeCell ref="H23:I23"/>
    <mergeCell ref="K23:M23"/>
    <mergeCell ref="N23:O23"/>
    <mergeCell ref="B21:C21"/>
    <mergeCell ref="D21:E21"/>
    <mergeCell ref="F21:G21"/>
    <mergeCell ref="H21:I21"/>
    <mergeCell ref="B22:C22"/>
    <mergeCell ref="D22:E22"/>
    <mergeCell ref="F22:G22"/>
    <mergeCell ref="H22:I22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K32:M32"/>
    <mergeCell ref="N32:O32"/>
    <mergeCell ref="A33:M33"/>
    <mergeCell ref="B30:C30"/>
    <mergeCell ref="D30:E30"/>
    <mergeCell ref="F30:G30"/>
    <mergeCell ref="H30:I30"/>
    <mergeCell ref="K30:M30"/>
    <mergeCell ref="N30:O30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EC33-BEB7-4828-91FD-D9A1EEFF83B8}">
  <dimension ref="A1:O38"/>
  <sheetViews>
    <sheetView zoomScaleNormal="100" workbookViewId="0">
      <selection activeCell="N8" sqref="N8:O8"/>
    </sheetView>
  </sheetViews>
  <sheetFormatPr defaultRowHeight="13.5" x14ac:dyDescent="0.15"/>
  <cols>
    <col min="1" max="1" width="10.5" customWidth="1"/>
    <col min="2" max="10" width="5.5" customWidth="1"/>
    <col min="11" max="11" width="5.125" customWidth="1"/>
    <col min="12" max="15" width="5.5" customWidth="1"/>
    <col min="17" max="17" width="7.875" customWidth="1"/>
  </cols>
  <sheetData>
    <row r="1" spans="1:15" ht="24" customHeight="1" x14ac:dyDescent="0.2">
      <c r="A1" s="31" t="s">
        <v>53</v>
      </c>
      <c r="B1" s="29">
        <v>2</v>
      </c>
      <c r="C1" s="30" t="s">
        <v>52</v>
      </c>
      <c r="E1" s="30" t="s">
        <v>51</v>
      </c>
      <c r="F1" s="30"/>
      <c r="G1" s="30"/>
      <c r="H1" s="30"/>
      <c r="I1" s="30"/>
      <c r="J1" s="30"/>
      <c r="K1" s="30"/>
      <c r="L1" s="30"/>
    </row>
    <row r="2" spans="1:15" ht="21" customHeight="1" x14ac:dyDescent="0.15">
      <c r="E2" s="1"/>
      <c r="H2" s="2"/>
      <c r="K2" s="50" t="str">
        <f>"令和"&amp;B1&amp;"年4月1日現在"</f>
        <v>令和2年4月1日現在</v>
      </c>
      <c r="L2" s="50"/>
      <c r="M2" s="50"/>
      <c r="N2" s="50"/>
      <c r="O2" s="50"/>
    </row>
    <row r="3" spans="1:15" ht="12.75" customHeight="1" x14ac:dyDescent="0.15">
      <c r="E3" s="1"/>
      <c r="H3" s="2"/>
    </row>
    <row r="4" spans="1:15" ht="16.5" customHeight="1" x14ac:dyDescent="0.15">
      <c r="A4" s="4" t="s">
        <v>1</v>
      </c>
      <c r="B4" s="51" t="s">
        <v>2</v>
      </c>
      <c r="C4" s="52"/>
      <c r="D4" s="51" t="s">
        <v>3</v>
      </c>
      <c r="E4" s="55"/>
      <c r="F4" s="51" t="s">
        <v>4</v>
      </c>
      <c r="G4" s="58"/>
      <c r="H4" s="51" t="s">
        <v>5</v>
      </c>
      <c r="I4" s="58"/>
      <c r="K4" s="60" t="s">
        <v>6</v>
      </c>
      <c r="L4" s="60"/>
      <c r="M4" s="60"/>
      <c r="N4" s="61" t="s">
        <v>7</v>
      </c>
      <c r="O4" s="61"/>
    </row>
    <row r="5" spans="1:15" ht="16.5" customHeight="1" x14ac:dyDescent="0.15">
      <c r="A5" s="5" t="s">
        <v>8</v>
      </c>
      <c r="B5" s="53"/>
      <c r="C5" s="54"/>
      <c r="D5" s="56"/>
      <c r="E5" s="57"/>
      <c r="F5" s="56"/>
      <c r="G5" s="59"/>
      <c r="H5" s="56"/>
      <c r="I5" s="59"/>
      <c r="K5" s="60"/>
      <c r="L5" s="60"/>
      <c r="M5" s="60"/>
      <c r="N5" s="61"/>
      <c r="O5" s="61"/>
    </row>
    <row r="6" spans="1:15" ht="21" customHeight="1" x14ac:dyDescent="0.15">
      <c r="A6" s="6" t="s">
        <v>9</v>
      </c>
      <c r="B6" s="42">
        <v>15</v>
      </c>
      <c r="C6" s="43"/>
      <c r="D6" s="42">
        <v>16</v>
      </c>
      <c r="E6" s="43"/>
      <c r="F6" s="80">
        <f>SUM(B6:E6)</f>
        <v>31</v>
      </c>
      <c r="G6" s="81"/>
      <c r="H6" s="42">
        <v>15</v>
      </c>
      <c r="I6" s="43"/>
      <c r="K6" s="46" t="s">
        <v>47</v>
      </c>
      <c r="L6" s="46"/>
      <c r="M6" s="46"/>
      <c r="N6" s="47">
        <v>12</v>
      </c>
      <c r="O6" s="48"/>
    </row>
    <row r="7" spans="1:15" ht="21" customHeight="1" x14ac:dyDescent="0.15">
      <c r="A7" s="7" t="s">
        <v>10</v>
      </c>
      <c r="B7" s="42">
        <v>16</v>
      </c>
      <c r="C7" s="43"/>
      <c r="D7" s="42">
        <v>11</v>
      </c>
      <c r="E7" s="43"/>
      <c r="F7" s="80">
        <f t="shared" ref="F7:F21" si="0">SUM(B7:E7)</f>
        <v>27</v>
      </c>
      <c r="G7" s="81"/>
      <c r="H7" s="42">
        <v>12</v>
      </c>
      <c r="I7" s="43"/>
      <c r="K7" s="46" t="s">
        <v>42</v>
      </c>
      <c r="L7" s="46"/>
      <c r="M7" s="46"/>
      <c r="N7" s="47">
        <v>24</v>
      </c>
      <c r="O7" s="48"/>
    </row>
    <row r="8" spans="1:15" ht="21" customHeight="1" x14ac:dyDescent="0.15">
      <c r="A8" s="7" t="s">
        <v>11</v>
      </c>
      <c r="B8" s="42">
        <v>81</v>
      </c>
      <c r="C8" s="43"/>
      <c r="D8" s="42">
        <v>59</v>
      </c>
      <c r="E8" s="43"/>
      <c r="F8" s="80">
        <f t="shared" si="0"/>
        <v>140</v>
      </c>
      <c r="G8" s="81"/>
      <c r="H8" s="42">
        <v>73</v>
      </c>
      <c r="I8" s="43"/>
      <c r="K8" s="46" t="s">
        <v>43</v>
      </c>
      <c r="L8" s="46"/>
      <c r="M8" s="46"/>
      <c r="N8" s="47">
        <v>147</v>
      </c>
      <c r="O8" s="48"/>
    </row>
    <row r="9" spans="1:15" ht="21" customHeight="1" x14ac:dyDescent="0.15">
      <c r="A9" s="7" t="s">
        <v>12</v>
      </c>
      <c r="B9" s="42">
        <v>44</v>
      </c>
      <c r="C9" s="43"/>
      <c r="D9" s="42">
        <v>34</v>
      </c>
      <c r="E9" s="43"/>
      <c r="F9" s="80">
        <f t="shared" si="0"/>
        <v>78</v>
      </c>
      <c r="G9" s="81"/>
      <c r="H9" s="42">
        <v>34</v>
      </c>
      <c r="I9" s="43"/>
      <c r="K9" s="46" t="s">
        <v>14</v>
      </c>
      <c r="L9" s="46"/>
      <c r="M9" s="46"/>
      <c r="N9" s="65">
        <v>70</v>
      </c>
      <c r="O9" s="66"/>
    </row>
    <row r="10" spans="1:15" ht="21" customHeight="1" x14ac:dyDescent="0.15">
      <c r="A10" s="7" t="s">
        <v>13</v>
      </c>
      <c r="B10" s="42">
        <v>276</v>
      </c>
      <c r="C10" s="43"/>
      <c r="D10" s="42">
        <v>245</v>
      </c>
      <c r="E10" s="43"/>
      <c r="F10" s="80">
        <f t="shared" si="0"/>
        <v>521</v>
      </c>
      <c r="G10" s="81"/>
      <c r="H10" s="42">
        <v>263</v>
      </c>
      <c r="I10" s="43"/>
      <c r="K10" s="42" t="s">
        <v>50</v>
      </c>
      <c r="L10" s="93"/>
      <c r="M10" s="43"/>
      <c r="N10" s="65">
        <f>29+4</f>
        <v>33</v>
      </c>
      <c r="O10" s="66"/>
    </row>
    <row r="11" spans="1:15" ht="21" customHeight="1" x14ac:dyDescent="0.15">
      <c r="A11" s="7" t="s">
        <v>15</v>
      </c>
      <c r="B11" s="42">
        <v>101</v>
      </c>
      <c r="C11" s="43"/>
      <c r="D11" s="42">
        <v>131</v>
      </c>
      <c r="E11" s="43"/>
      <c r="F11" s="80">
        <f t="shared" si="0"/>
        <v>232</v>
      </c>
      <c r="G11" s="81"/>
      <c r="H11" s="42">
        <v>101</v>
      </c>
      <c r="I11" s="43"/>
      <c r="K11" s="89" t="s">
        <v>44</v>
      </c>
      <c r="L11" s="90"/>
      <c r="M11" s="91"/>
      <c r="N11" s="65">
        <v>11</v>
      </c>
      <c r="O11" s="66"/>
    </row>
    <row r="12" spans="1:15" ht="21" customHeight="1" x14ac:dyDescent="0.15">
      <c r="A12" s="7" t="s">
        <v>16</v>
      </c>
      <c r="B12" s="42">
        <v>11</v>
      </c>
      <c r="C12" s="43"/>
      <c r="D12" s="42">
        <v>25</v>
      </c>
      <c r="E12" s="43"/>
      <c r="F12" s="80">
        <f t="shared" si="0"/>
        <v>36</v>
      </c>
      <c r="G12" s="81"/>
      <c r="H12" s="42">
        <v>12</v>
      </c>
      <c r="I12" s="43"/>
      <c r="K12" s="42" t="s">
        <v>24</v>
      </c>
      <c r="L12" s="93"/>
      <c r="M12" s="43"/>
      <c r="N12" s="65">
        <v>58</v>
      </c>
      <c r="O12" s="66"/>
    </row>
    <row r="13" spans="1:15" ht="21" customHeight="1" x14ac:dyDescent="0.15">
      <c r="A13" s="7" t="s">
        <v>17</v>
      </c>
      <c r="B13" s="42">
        <v>6</v>
      </c>
      <c r="C13" s="43"/>
      <c r="D13" s="42">
        <v>9</v>
      </c>
      <c r="E13" s="43"/>
      <c r="F13" s="80">
        <f t="shared" si="0"/>
        <v>15</v>
      </c>
      <c r="G13" s="81"/>
      <c r="H13" s="42">
        <v>5</v>
      </c>
      <c r="I13" s="43"/>
      <c r="K13" s="42" t="s">
        <v>45</v>
      </c>
      <c r="L13" s="93"/>
      <c r="M13" s="43"/>
      <c r="N13" s="65">
        <v>682</v>
      </c>
      <c r="O13" s="66"/>
    </row>
    <row r="14" spans="1:15" ht="21" customHeight="1" x14ac:dyDescent="0.15">
      <c r="A14" s="7" t="s">
        <v>18</v>
      </c>
      <c r="B14" s="42">
        <v>0</v>
      </c>
      <c r="C14" s="43"/>
      <c r="D14" s="42">
        <v>0</v>
      </c>
      <c r="E14" s="43"/>
      <c r="F14" s="80">
        <f t="shared" si="0"/>
        <v>0</v>
      </c>
      <c r="G14" s="81"/>
      <c r="H14" s="42">
        <v>0</v>
      </c>
      <c r="I14" s="43"/>
      <c r="K14" s="42" t="s">
        <v>48</v>
      </c>
      <c r="L14" s="93"/>
      <c r="M14" s="43"/>
      <c r="N14" s="65">
        <v>34</v>
      </c>
      <c r="O14" s="66"/>
    </row>
    <row r="15" spans="1:15" ht="21" customHeight="1" x14ac:dyDescent="0.15">
      <c r="A15" s="7" t="s">
        <v>19</v>
      </c>
      <c r="B15" s="42">
        <v>5</v>
      </c>
      <c r="C15" s="43"/>
      <c r="D15" s="42">
        <v>5</v>
      </c>
      <c r="E15" s="43"/>
      <c r="F15" s="80">
        <f t="shared" si="0"/>
        <v>10</v>
      </c>
      <c r="G15" s="81"/>
      <c r="H15" s="42">
        <v>5</v>
      </c>
      <c r="I15" s="43"/>
      <c r="K15" s="42" t="s">
        <v>46</v>
      </c>
      <c r="L15" s="93"/>
      <c r="M15" s="43"/>
      <c r="N15" s="65">
        <v>153</v>
      </c>
      <c r="O15" s="66"/>
    </row>
    <row r="16" spans="1:15" ht="21" customHeight="1" x14ac:dyDescent="0.15">
      <c r="A16" s="8" t="s">
        <v>20</v>
      </c>
      <c r="B16" s="42">
        <v>12</v>
      </c>
      <c r="C16" s="43"/>
      <c r="D16" s="42">
        <v>19</v>
      </c>
      <c r="E16" s="43"/>
      <c r="F16" s="80">
        <f t="shared" si="0"/>
        <v>31</v>
      </c>
      <c r="G16" s="81"/>
      <c r="H16" s="42">
        <v>15</v>
      </c>
      <c r="I16" s="43"/>
      <c r="K16" s="42" t="s">
        <v>49</v>
      </c>
      <c r="L16" s="93"/>
      <c r="M16" s="43"/>
      <c r="N16" s="94">
        <f>N20-(SUM(N6:O15))</f>
        <v>63</v>
      </c>
      <c r="O16" s="66"/>
    </row>
    <row r="17" spans="1:15" ht="21" customHeight="1" x14ac:dyDescent="0.15">
      <c r="A17" s="8" t="s">
        <v>21</v>
      </c>
      <c r="B17" s="42">
        <v>7</v>
      </c>
      <c r="C17" s="43"/>
      <c r="D17" s="42">
        <v>3</v>
      </c>
      <c r="E17" s="43"/>
      <c r="F17" s="80">
        <f t="shared" si="0"/>
        <v>10</v>
      </c>
      <c r="G17" s="81"/>
      <c r="H17" s="42">
        <v>5</v>
      </c>
      <c r="I17" s="43"/>
      <c r="K17" s="62"/>
      <c r="L17" s="63"/>
      <c r="M17" s="64"/>
      <c r="N17" s="65"/>
      <c r="O17" s="66"/>
    </row>
    <row r="18" spans="1:15" ht="21" customHeight="1" x14ac:dyDescent="0.15">
      <c r="A18" s="8" t="s">
        <v>22</v>
      </c>
      <c r="B18" s="42">
        <v>17</v>
      </c>
      <c r="C18" s="43"/>
      <c r="D18" s="42">
        <v>33</v>
      </c>
      <c r="E18" s="43"/>
      <c r="F18" s="80">
        <f t="shared" si="0"/>
        <v>50</v>
      </c>
      <c r="G18" s="81"/>
      <c r="H18" s="42">
        <v>34</v>
      </c>
      <c r="I18" s="43"/>
      <c r="K18" s="89"/>
      <c r="L18" s="90"/>
      <c r="M18" s="91"/>
      <c r="N18" s="65"/>
      <c r="O18" s="66"/>
    </row>
    <row r="19" spans="1:15" ht="21" customHeight="1" x14ac:dyDescent="0.15">
      <c r="A19" s="8" t="s">
        <v>23</v>
      </c>
      <c r="B19" s="42">
        <v>26</v>
      </c>
      <c r="C19" s="43"/>
      <c r="D19" s="42">
        <v>25</v>
      </c>
      <c r="E19" s="43"/>
      <c r="F19" s="80">
        <f t="shared" si="0"/>
        <v>51</v>
      </c>
      <c r="G19" s="81"/>
      <c r="H19" s="42">
        <v>24</v>
      </c>
      <c r="I19" s="43"/>
      <c r="K19" s="62"/>
      <c r="L19" s="63"/>
      <c r="M19" s="64"/>
      <c r="N19" s="65"/>
      <c r="O19" s="66"/>
    </row>
    <row r="20" spans="1:15" ht="21" customHeight="1" x14ac:dyDescent="0.15">
      <c r="A20" s="8" t="s">
        <v>25</v>
      </c>
      <c r="B20" s="42">
        <v>18</v>
      </c>
      <c r="C20" s="43"/>
      <c r="D20" s="42">
        <v>24</v>
      </c>
      <c r="E20" s="43"/>
      <c r="F20" s="80">
        <f t="shared" si="0"/>
        <v>42</v>
      </c>
      <c r="G20" s="81"/>
      <c r="H20" s="42">
        <v>22</v>
      </c>
      <c r="I20" s="43"/>
      <c r="K20" s="70" t="s">
        <v>40</v>
      </c>
      <c r="L20" s="46"/>
      <c r="M20" s="46"/>
      <c r="N20" s="82">
        <f>F30</f>
        <v>1287</v>
      </c>
      <c r="O20" s="82"/>
    </row>
    <row r="21" spans="1:15" ht="21" customHeight="1" x14ac:dyDescent="0.15">
      <c r="A21" s="8" t="s">
        <v>26</v>
      </c>
      <c r="B21" s="42">
        <v>4</v>
      </c>
      <c r="C21" s="43"/>
      <c r="D21" s="42">
        <v>9</v>
      </c>
      <c r="E21" s="43"/>
      <c r="F21" s="80">
        <f t="shared" si="0"/>
        <v>13</v>
      </c>
      <c r="G21" s="81"/>
      <c r="H21" s="42">
        <v>2</v>
      </c>
      <c r="I21" s="43"/>
    </row>
    <row r="22" spans="1:15" ht="21" customHeight="1" x14ac:dyDescent="0.15">
      <c r="A22" s="8" t="s">
        <v>0</v>
      </c>
      <c r="B22" s="42"/>
      <c r="C22" s="43"/>
      <c r="D22" s="42"/>
      <c r="E22" s="43"/>
      <c r="F22" s="80"/>
      <c r="G22" s="81"/>
      <c r="H22" s="42"/>
      <c r="I22" s="43"/>
      <c r="K22" s="72"/>
      <c r="L22" s="72"/>
      <c r="M22" s="72"/>
      <c r="N22" s="73"/>
      <c r="O22" s="73"/>
    </row>
    <row r="23" spans="1:15" ht="21" customHeight="1" x14ac:dyDescent="0.15">
      <c r="A23" s="8" t="s">
        <v>0</v>
      </c>
      <c r="B23" s="42"/>
      <c r="C23" s="43"/>
      <c r="D23" s="42"/>
      <c r="E23" s="43"/>
      <c r="F23" s="80"/>
      <c r="G23" s="81"/>
      <c r="H23" s="42"/>
      <c r="I23" s="43"/>
      <c r="K23" s="72"/>
      <c r="L23" s="72"/>
      <c r="M23" s="72"/>
      <c r="N23" s="73"/>
      <c r="O23" s="73"/>
    </row>
    <row r="24" spans="1:15" ht="21" customHeight="1" x14ac:dyDescent="0.15">
      <c r="A24" s="8" t="s">
        <v>0</v>
      </c>
      <c r="B24" s="42"/>
      <c r="C24" s="43"/>
      <c r="D24" s="42"/>
      <c r="E24" s="43"/>
      <c r="F24" s="80"/>
      <c r="G24" s="81"/>
      <c r="H24" s="42"/>
      <c r="I24" s="43"/>
      <c r="K24" s="72"/>
      <c r="L24" s="72"/>
      <c r="M24" s="72"/>
      <c r="N24" s="73"/>
      <c r="O24" s="73"/>
    </row>
    <row r="25" spans="1:15" ht="21" customHeight="1" x14ac:dyDescent="0.15">
      <c r="A25" s="8" t="s">
        <v>0</v>
      </c>
      <c r="B25" s="42"/>
      <c r="C25" s="43"/>
      <c r="D25" s="42"/>
      <c r="E25" s="43"/>
      <c r="F25" s="80"/>
      <c r="G25" s="81"/>
      <c r="H25" s="75"/>
      <c r="I25" s="76"/>
      <c r="K25" s="72"/>
      <c r="L25" s="72"/>
      <c r="M25" s="72"/>
      <c r="N25" s="73"/>
      <c r="O25" s="73"/>
    </row>
    <row r="26" spans="1:15" ht="21" customHeight="1" x14ac:dyDescent="0.15">
      <c r="A26" s="8" t="s">
        <v>0</v>
      </c>
      <c r="B26" s="42"/>
      <c r="C26" s="43"/>
      <c r="D26" s="42"/>
      <c r="E26" s="43"/>
      <c r="F26" s="80"/>
      <c r="G26" s="81"/>
      <c r="H26" s="42"/>
      <c r="I26" s="43"/>
      <c r="K26" s="74"/>
      <c r="L26" s="74"/>
      <c r="M26" s="74"/>
      <c r="N26" s="73"/>
      <c r="O26" s="73"/>
    </row>
    <row r="27" spans="1:15" ht="21" customHeight="1" x14ac:dyDescent="0.15">
      <c r="A27" s="8"/>
      <c r="B27" s="42"/>
      <c r="C27" s="43"/>
      <c r="D27" s="42"/>
      <c r="E27" s="43"/>
      <c r="F27" s="80"/>
      <c r="G27" s="81"/>
      <c r="H27" s="42"/>
      <c r="I27" s="43"/>
      <c r="K27" s="72"/>
      <c r="L27" s="72"/>
      <c r="M27" s="72"/>
      <c r="N27" s="73"/>
      <c r="O27" s="73"/>
    </row>
    <row r="28" spans="1:15" ht="21" customHeight="1" x14ac:dyDescent="0.15">
      <c r="A28" s="8"/>
      <c r="B28" s="42"/>
      <c r="C28" s="43"/>
      <c r="D28" s="42"/>
      <c r="E28" s="43"/>
      <c r="F28" s="80"/>
      <c r="G28" s="81"/>
      <c r="H28" s="42"/>
      <c r="I28" s="43"/>
      <c r="K28" s="72"/>
      <c r="L28" s="72"/>
      <c r="M28" s="72"/>
      <c r="N28" s="73"/>
      <c r="O28" s="73"/>
    </row>
    <row r="29" spans="1:15" ht="21" customHeight="1" x14ac:dyDescent="0.15">
      <c r="A29" s="7"/>
      <c r="B29" s="42"/>
      <c r="C29" s="43"/>
      <c r="D29" s="42"/>
      <c r="E29" s="43"/>
      <c r="F29" s="80"/>
      <c r="G29" s="81"/>
      <c r="H29" s="42"/>
      <c r="I29" s="43"/>
      <c r="K29" s="72"/>
      <c r="L29" s="72"/>
      <c r="M29" s="72"/>
      <c r="N29" s="73"/>
      <c r="O29" s="73"/>
    </row>
    <row r="30" spans="1:15" ht="21" customHeight="1" x14ac:dyDescent="0.15">
      <c r="A30" s="9" t="s">
        <v>27</v>
      </c>
      <c r="B30" s="83">
        <f>SUM(B6:C29)</f>
        <v>639</v>
      </c>
      <c r="C30" s="84"/>
      <c r="D30" s="83">
        <f>SUM(D6:E29)</f>
        <v>648</v>
      </c>
      <c r="E30" s="84"/>
      <c r="F30" s="83">
        <f>SUM(F6:G29)</f>
        <v>1287</v>
      </c>
      <c r="G30" s="84"/>
      <c r="H30" s="83">
        <f>SUM(H6:I29)</f>
        <v>622</v>
      </c>
      <c r="I30" s="84"/>
      <c r="K30" s="72"/>
      <c r="L30" s="73"/>
      <c r="M30" s="73"/>
      <c r="N30" s="73"/>
      <c r="O30" s="73"/>
    </row>
    <row r="31" spans="1:15" ht="21" customHeight="1" x14ac:dyDescent="0.15">
      <c r="K31" s="24"/>
      <c r="L31" s="25"/>
      <c r="M31" s="25"/>
      <c r="N31" s="25"/>
      <c r="O31" s="25"/>
    </row>
    <row r="32" spans="1:15" ht="21" customHeight="1" x14ac:dyDescent="0.15">
      <c r="K32" s="72"/>
      <c r="L32" s="73"/>
      <c r="M32" s="73"/>
      <c r="N32" s="77"/>
      <c r="O32" s="77"/>
    </row>
    <row r="33" spans="1:13" ht="21" customHeight="1" x14ac:dyDescent="0.15">
      <c r="A33" s="92" t="str">
        <f>"令和"&amp;B1&amp;"年度外国人月別人口推移"</f>
        <v>令和2年度外国人月別人口推移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1" customHeight="1" x14ac:dyDescent="0.15">
      <c r="A34" s="10"/>
      <c r="B34" s="3" t="s">
        <v>28</v>
      </c>
      <c r="C34" s="3" t="s">
        <v>29</v>
      </c>
      <c r="D34" s="3" t="s">
        <v>30</v>
      </c>
      <c r="E34" s="3" t="s">
        <v>31</v>
      </c>
      <c r="F34" s="3" t="s">
        <v>32</v>
      </c>
      <c r="G34" s="3" t="s">
        <v>33</v>
      </c>
      <c r="H34" s="3" t="s">
        <v>34</v>
      </c>
      <c r="I34" s="3" t="s">
        <v>35</v>
      </c>
      <c r="J34" s="3" t="s">
        <v>36</v>
      </c>
      <c r="K34" s="3" t="s">
        <v>37</v>
      </c>
      <c r="L34" s="3" t="s">
        <v>38</v>
      </c>
      <c r="M34" s="16" t="s">
        <v>39</v>
      </c>
    </row>
    <row r="35" spans="1:13" ht="21" customHeight="1" x14ac:dyDescent="0.15">
      <c r="A35" s="13" t="s">
        <v>2</v>
      </c>
      <c r="B35" s="32">
        <v>639</v>
      </c>
      <c r="C35" s="32"/>
      <c r="D35" s="12"/>
      <c r="E35" s="12"/>
      <c r="F35" s="33"/>
      <c r="G35" s="33"/>
      <c r="H35" s="33"/>
      <c r="I35" s="12"/>
      <c r="J35" s="12"/>
      <c r="K35" s="12"/>
      <c r="L35" s="12"/>
      <c r="M35" s="11"/>
    </row>
    <row r="36" spans="1:13" ht="21" customHeight="1" x14ac:dyDescent="0.15">
      <c r="A36" s="13" t="s">
        <v>3</v>
      </c>
      <c r="B36" s="32">
        <v>648</v>
      </c>
      <c r="C36" s="32"/>
      <c r="D36" s="12"/>
      <c r="E36" s="12"/>
      <c r="F36" s="33"/>
      <c r="G36" s="33"/>
      <c r="H36" s="33"/>
      <c r="I36" s="12"/>
      <c r="J36" s="12"/>
      <c r="K36" s="12"/>
      <c r="L36" s="12"/>
      <c r="M36" s="11"/>
    </row>
    <row r="37" spans="1:13" ht="21" customHeight="1" thickBot="1" x14ac:dyDescent="0.2">
      <c r="A37" s="14" t="s">
        <v>40</v>
      </c>
      <c r="B37" s="34">
        <f t="shared" ref="B37:H37" si="1">SUM(B35:B36)</f>
        <v>1287</v>
      </c>
      <c r="C37" s="34">
        <f t="shared" si="1"/>
        <v>0</v>
      </c>
      <c r="D37" s="34">
        <f t="shared" si="1"/>
        <v>0</v>
      </c>
      <c r="E37" s="34">
        <f t="shared" si="1"/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>SUM(I35:I36)</f>
        <v>0</v>
      </c>
      <c r="J37" s="34">
        <f>SUM(J35:J36)</f>
        <v>0</v>
      </c>
      <c r="K37" s="34">
        <f>SUM(K35:K36)</f>
        <v>0</v>
      </c>
      <c r="L37" s="34">
        <f>SUM(L35:L36)</f>
        <v>0</v>
      </c>
      <c r="M37" s="35">
        <f>SUM(M35:M36)</f>
        <v>0</v>
      </c>
    </row>
    <row r="38" spans="1:13" ht="21" customHeight="1" thickTop="1" x14ac:dyDescent="0.15">
      <c r="A38" s="17" t="s">
        <v>41</v>
      </c>
      <c r="B38" s="36">
        <v>622</v>
      </c>
      <c r="C38" s="36"/>
      <c r="D38" s="15"/>
      <c r="E38" s="15"/>
      <c r="F38" s="37"/>
      <c r="G38" s="37"/>
      <c r="H38" s="37"/>
      <c r="I38" s="15"/>
      <c r="J38" s="15"/>
      <c r="K38" s="15"/>
      <c r="L38" s="15"/>
      <c r="M38" s="28"/>
    </row>
  </sheetData>
  <mergeCells count="158">
    <mergeCell ref="B6:C6"/>
    <mergeCell ref="D6:E6"/>
    <mergeCell ref="F6:G6"/>
    <mergeCell ref="H6:I6"/>
    <mergeCell ref="K6:M6"/>
    <mergeCell ref="N6:O6"/>
    <mergeCell ref="K2:O2"/>
    <mergeCell ref="B4:C5"/>
    <mergeCell ref="D4:E5"/>
    <mergeCell ref="F4:G5"/>
    <mergeCell ref="H4:I5"/>
    <mergeCell ref="K4:M5"/>
    <mergeCell ref="N4:O5"/>
    <mergeCell ref="B8:C8"/>
    <mergeCell ref="D8:E8"/>
    <mergeCell ref="F8:G8"/>
    <mergeCell ref="H8:I8"/>
    <mergeCell ref="K8:M8"/>
    <mergeCell ref="N8:O8"/>
    <mergeCell ref="B7:C7"/>
    <mergeCell ref="D7:E7"/>
    <mergeCell ref="F7:G7"/>
    <mergeCell ref="H7:I7"/>
    <mergeCell ref="K7:M7"/>
    <mergeCell ref="N7:O7"/>
    <mergeCell ref="B10:C10"/>
    <mergeCell ref="D10:E10"/>
    <mergeCell ref="F10:G10"/>
    <mergeCell ref="H10:I10"/>
    <mergeCell ref="K10:M10"/>
    <mergeCell ref="N10:O10"/>
    <mergeCell ref="B9:C9"/>
    <mergeCell ref="D9:E9"/>
    <mergeCell ref="F9:G9"/>
    <mergeCell ref="H9:I9"/>
    <mergeCell ref="K9:M9"/>
    <mergeCell ref="N9:O9"/>
    <mergeCell ref="B12:C12"/>
    <mergeCell ref="D12:E12"/>
    <mergeCell ref="F12:G12"/>
    <mergeCell ref="H12:I12"/>
    <mergeCell ref="K12:M12"/>
    <mergeCell ref="N12:O12"/>
    <mergeCell ref="B11:C11"/>
    <mergeCell ref="D11:E11"/>
    <mergeCell ref="F11:G11"/>
    <mergeCell ref="H11:I11"/>
    <mergeCell ref="K11:M11"/>
    <mergeCell ref="N11:O11"/>
    <mergeCell ref="B14:C14"/>
    <mergeCell ref="D14:E14"/>
    <mergeCell ref="F14:G14"/>
    <mergeCell ref="H14:I14"/>
    <mergeCell ref="K14:M14"/>
    <mergeCell ref="N14:O14"/>
    <mergeCell ref="B13:C13"/>
    <mergeCell ref="D13:E13"/>
    <mergeCell ref="F13:G13"/>
    <mergeCell ref="H13:I13"/>
    <mergeCell ref="K13:M13"/>
    <mergeCell ref="N13:O13"/>
    <mergeCell ref="B16:C16"/>
    <mergeCell ref="D16:E16"/>
    <mergeCell ref="F16:G16"/>
    <mergeCell ref="H16:I16"/>
    <mergeCell ref="K16:M16"/>
    <mergeCell ref="N16:O16"/>
    <mergeCell ref="B15:C15"/>
    <mergeCell ref="D15:E15"/>
    <mergeCell ref="F15:G15"/>
    <mergeCell ref="H15:I15"/>
    <mergeCell ref="K15:M15"/>
    <mergeCell ref="N15:O15"/>
    <mergeCell ref="B18:C18"/>
    <mergeCell ref="D18:E18"/>
    <mergeCell ref="F18:G18"/>
    <mergeCell ref="H18:I18"/>
    <mergeCell ref="K18:M18"/>
    <mergeCell ref="N18:O18"/>
    <mergeCell ref="B17:C17"/>
    <mergeCell ref="D17:E17"/>
    <mergeCell ref="F17:G17"/>
    <mergeCell ref="H17:I17"/>
    <mergeCell ref="K17:M17"/>
    <mergeCell ref="N17:O17"/>
    <mergeCell ref="B20:C20"/>
    <mergeCell ref="D20:E20"/>
    <mergeCell ref="F20:G20"/>
    <mergeCell ref="H20:I20"/>
    <mergeCell ref="K20:M20"/>
    <mergeCell ref="N20:O20"/>
    <mergeCell ref="B19:C19"/>
    <mergeCell ref="D19:E19"/>
    <mergeCell ref="F19:G19"/>
    <mergeCell ref="H19:I19"/>
    <mergeCell ref="K19:M19"/>
    <mergeCell ref="N19:O19"/>
    <mergeCell ref="K22:M22"/>
    <mergeCell ref="N22:O22"/>
    <mergeCell ref="B23:C23"/>
    <mergeCell ref="D23:E23"/>
    <mergeCell ref="F23:G23"/>
    <mergeCell ref="H23:I23"/>
    <mergeCell ref="K23:M23"/>
    <mergeCell ref="N23:O23"/>
    <mergeCell ref="B21:C21"/>
    <mergeCell ref="D21:E21"/>
    <mergeCell ref="F21:G21"/>
    <mergeCell ref="H21:I21"/>
    <mergeCell ref="B22:C22"/>
    <mergeCell ref="D22:E22"/>
    <mergeCell ref="F22:G22"/>
    <mergeCell ref="H22:I22"/>
    <mergeCell ref="B25:C25"/>
    <mergeCell ref="D25:E25"/>
    <mergeCell ref="F25:G25"/>
    <mergeCell ref="H25:I25"/>
    <mergeCell ref="K25:M25"/>
    <mergeCell ref="N25:O25"/>
    <mergeCell ref="B24:C24"/>
    <mergeCell ref="D24:E24"/>
    <mergeCell ref="F24:G24"/>
    <mergeCell ref="H24:I24"/>
    <mergeCell ref="K24:M24"/>
    <mergeCell ref="N24:O24"/>
    <mergeCell ref="B27:C27"/>
    <mergeCell ref="D27:E27"/>
    <mergeCell ref="F27:G27"/>
    <mergeCell ref="H27:I27"/>
    <mergeCell ref="K27:M27"/>
    <mergeCell ref="N27:O27"/>
    <mergeCell ref="B26:C26"/>
    <mergeCell ref="D26:E26"/>
    <mergeCell ref="F26:G26"/>
    <mergeCell ref="H26:I26"/>
    <mergeCell ref="K26:M26"/>
    <mergeCell ref="N26:O26"/>
    <mergeCell ref="B29:C29"/>
    <mergeCell ref="D29:E29"/>
    <mergeCell ref="F29:G29"/>
    <mergeCell ref="H29:I29"/>
    <mergeCell ref="K29:M29"/>
    <mergeCell ref="N29:O29"/>
    <mergeCell ref="B28:C28"/>
    <mergeCell ref="D28:E28"/>
    <mergeCell ref="F28:G28"/>
    <mergeCell ref="H28:I28"/>
    <mergeCell ref="K28:M28"/>
    <mergeCell ref="N28:O28"/>
    <mergeCell ref="K32:M32"/>
    <mergeCell ref="N32:O32"/>
    <mergeCell ref="A33:M33"/>
    <mergeCell ref="B30:C30"/>
    <mergeCell ref="D30:E30"/>
    <mergeCell ref="F30:G30"/>
    <mergeCell ref="H30:I30"/>
    <mergeCell ref="K30:M30"/>
    <mergeCell ref="N30:O30"/>
  </mergeCells>
  <phoneticPr fontId="3"/>
  <pageMargins left="0.75" right="0.75" top="0.62" bottom="0.54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24年4月1日</vt:lpstr>
      <vt:lpstr>25年4月1日</vt:lpstr>
      <vt:lpstr>26年4月1日</vt:lpstr>
      <vt:lpstr>27年4月1日</vt:lpstr>
      <vt:lpstr>28年4月1日</vt:lpstr>
      <vt:lpstr>29年4月1日</vt:lpstr>
      <vt:lpstr>30年4月1日</vt:lpstr>
      <vt:lpstr>31年4月1日</vt:lpstr>
      <vt:lpstr>2年4月1日</vt:lpstr>
      <vt:lpstr>3年4月1日</vt:lpstr>
      <vt:lpstr>4年4月1日</vt:lpstr>
      <vt:lpstr>5年4月1日</vt:lpstr>
      <vt:lpstr>6年4月1日</vt:lpstr>
      <vt:lpstr>7年4月1日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