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X:\【0000新規整理フォルダ0000】\1010人口統計\人口統計作成ＳＹＳ\HP\202504\"/>
    </mc:Choice>
  </mc:AlternateContent>
  <xr:revisionPtr revIDLastSave="0" documentId="13_ncr:1_{988FDBB0-9729-458E-B48E-E3E7F75CAB55}" xr6:coauthVersionLast="47" xr6:coauthVersionMax="47" xr10:uidLastSave="{00000000-0000-0000-0000-000000000000}"/>
  <bookViews>
    <workbookView xWindow="20370" yWindow="-120" windowWidth="29040" windowHeight="15840" tabRatio="658" firstSheet="3" activeTab="13" xr2:uid="{00000000-000D-0000-FFFF-FFFF00000000}"/>
  </bookViews>
  <sheets>
    <sheet name="24年4月1日" sheetId="55" r:id="rId1"/>
    <sheet name="25年４月1日" sheetId="54" r:id="rId2"/>
    <sheet name="26年4月1日 " sheetId="52" r:id="rId3"/>
    <sheet name="27年4月1日 " sheetId="51" r:id="rId4"/>
    <sheet name="28年4月1日 " sheetId="50" r:id="rId5"/>
    <sheet name="29年4月1日 " sheetId="49" r:id="rId6"/>
    <sheet name="30年4月1日 " sheetId="48" r:id="rId7"/>
    <sheet name="31年4月1日 " sheetId="47" r:id="rId8"/>
    <sheet name="2年4月1日 " sheetId="46" r:id="rId9"/>
    <sheet name="3年4月1日 " sheetId="45" r:id="rId10"/>
    <sheet name="4年4月1日 " sheetId="33" r:id="rId11"/>
    <sheet name="5年4月1日 " sheetId="56" r:id="rId12"/>
    <sheet name="6年4月1日 " sheetId="57" r:id="rId13"/>
    <sheet name="7年4月1日 " sheetId="58" r:id="rId14"/>
  </sheets>
  <definedNames>
    <definedName name="_xlnm.Print_Area" localSheetId="8">'2年4月1日 '!$A$1:$T$32</definedName>
    <definedName name="_xlnm.Print_Area" localSheetId="9">'3年4月1日 '!$A$1:$T$32</definedName>
    <definedName name="_xlnm.Print_Area" localSheetId="10">'4年4月1日 '!$A$1:$T$32</definedName>
    <definedName name="_xlnm.Print_Area" localSheetId="11">'5年4月1日 '!$A$1:$T$32</definedName>
    <definedName name="_xlnm.Print_Area" localSheetId="12">'6年4月1日 '!$A$1:$T$32</definedName>
    <definedName name="_xlnm.Print_Area" localSheetId="13">'7年4月1日 '!$A$1:$T$32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58" l="1"/>
  <c r="R31" i="58"/>
  <c r="Q31" i="58"/>
  <c r="O31" i="58"/>
  <c r="M31" i="58"/>
  <c r="K31" i="58"/>
  <c r="I31" i="58"/>
  <c r="G31" i="58"/>
  <c r="F31" i="58"/>
  <c r="D31" i="58"/>
  <c r="C31" i="58"/>
  <c r="C27" i="58"/>
  <c r="I23" i="58"/>
  <c r="R22" i="58"/>
  <c r="N22" i="58"/>
  <c r="B32" i="58" s="1"/>
  <c r="E22" i="58"/>
  <c r="E24" i="58" s="1"/>
  <c r="B22" i="58"/>
  <c r="B29" i="58" s="1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N2" i="58"/>
  <c r="B30" i="58" l="1"/>
  <c r="B31" i="58" s="1"/>
  <c r="I22" i="58"/>
  <c r="I24" i="58" s="1"/>
  <c r="B24" i="58"/>
  <c r="N24" i="58"/>
  <c r="S31" i="57" l="1"/>
  <c r="R31" i="57"/>
  <c r="Q31" i="57"/>
  <c r="O31" i="57"/>
  <c r="M31" i="57"/>
  <c r="K31" i="57"/>
  <c r="I31" i="57"/>
  <c r="G31" i="57"/>
  <c r="F31" i="57"/>
  <c r="D31" i="57"/>
  <c r="C31" i="57"/>
  <c r="C27" i="57"/>
  <c r="I23" i="57"/>
  <c r="R22" i="57"/>
  <c r="N22" i="57"/>
  <c r="B32" i="57" s="1"/>
  <c r="E22" i="57"/>
  <c r="E24" i="57" s="1"/>
  <c r="B22" i="57"/>
  <c r="B29" i="57" s="1"/>
  <c r="I20" i="57"/>
  <c r="I19" i="57"/>
  <c r="I18" i="57"/>
  <c r="I17" i="57"/>
  <c r="I16" i="57"/>
  <c r="I15" i="57"/>
  <c r="I14" i="57"/>
  <c r="I13" i="57"/>
  <c r="I12" i="57"/>
  <c r="I11" i="57"/>
  <c r="I10" i="57"/>
  <c r="I9" i="57"/>
  <c r="I8" i="57"/>
  <c r="I7" i="57"/>
  <c r="I6" i="57"/>
  <c r="I5" i="57"/>
  <c r="N2" i="57"/>
  <c r="I22" i="57" l="1"/>
  <c r="I24" i="57" s="1"/>
  <c r="B30" i="57"/>
  <c r="B31" i="57" s="1"/>
  <c r="B24" i="57"/>
  <c r="N24" i="57"/>
  <c r="S31" i="56" l="1"/>
  <c r="R31" i="56"/>
  <c r="Q31" i="56"/>
  <c r="O31" i="56"/>
  <c r="M31" i="56"/>
  <c r="K31" i="56"/>
  <c r="I31" i="56"/>
  <c r="G31" i="56"/>
  <c r="F31" i="56"/>
  <c r="D31" i="56"/>
  <c r="C31" i="56"/>
  <c r="B30" i="56"/>
  <c r="C27" i="56"/>
  <c r="I23" i="56"/>
  <c r="R22" i="56"/>
  <c r="N22" i="56"/>
  <c r="B32" i="56" s="1"/>
  <c r="E22" i="56"/>
  <c r="E24" i="56" s="1"/>
  <c r="B22" i="56"/>
  <c r="B29" i="56" s="1"/>
  <c r="B31" i="56" s="1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6" i="56"/>
  <c r="I5" i="56"/>
  <c r="N2" i="56"/>
  <c r="I22" i="56" l="1"/>
  <c r="I24" i="56" s="1"/>
  <c r="B24" i="56"/>
  <c r="N24" i="56"/>
  <c r="K23" i="55" l="1"/>
  <c r="B30" i="55" s="1"/>
  <c r="E23" i="55"/>
  <c r="B28" i="55" s="1"/>
  <c r="B23" i="55"/>
  <c r="B27" i="55" s="1"/>
  <c r="B29" i="55" s="1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B29" i="54"/>
  <c r="H24" i="54"/>
  <c r="K23" i="54"/>
  <c r="B32" i="54" s="1"/>
  <c r="E23" i="54"/>
  <c r="B30" i="54" s="1"/>
  <c r="B23" i="54"/>
  <c r="H23" i="54" s="1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H5" i="54"/>
  <c r="S31" i="52"/>
  <c r="R31" i="52"/>
  <c r="Q31" i="52"/>
  <c r="O31" i="52"/>
  <c r="M31" i="52"/>
  <c r="K31" i="52"/>
  <c r="I31" i="52"/>
  <c r="G31" i="52"/>
  <c r="F31" i="52"/>
  <c r="D31" i="52"/>
  <c r="C31" i="52"/>
  <c r="B31" i="52"/>
  <c r="I23" i="52"/>
  <c r="R22" i="52"/>
  <c r="N22" i="52"/>
  <c r="N24" i="52" s="1"/>
  <c r="E22" i="52"/>
  <c r="E24" i="52" s="1"/>
  <c r="B22" i="52"/>
  <c r="B24" i="52" s="1"/>
  <c r="I20" i="52"/>
  <c r="I19" i="52"/>
  <c r="I18" i="52"/>
  <c r="I17" i="52"/>
  <c r="I16" i="52"/>
  <c r="I15" i="52"/>
  <c r="I14" i="52"/>
  <c r="I13" i="52"/>
  <c r="I12" i="52"/>
  <c r="I11" i="52"/>
  <c r="I10" i="52"/>
  <c r="I9" i="52"/>
  <c r="I8" i="52"/>
  <c r="I7" i="52"/>
  <c r="I6" i="52"/>
  <c r="I5" i="52"/>
  <c r="S31" i="51"/>
  <c r="R31" i="51"/>
  <c r="Q31" i="51"/>
  <c r="O31" i="51"/>
  <c r="M31" i="51"/>
  <c r="K31" i="51"/>
  <c r="I31" i="51"/>
  <c r="G31" i="51"/>
  <c r="F31" i="51"/>
  <c r="D31" i="51"/>
  <c r="C31" i="51"/>
  <c r="B31" i="51"/>
  <c r="I23" i="51"/>
  <c r="R22" i="51"/>
  <c r="N22" i="51"/>
  <c r="N24" i="51" s="1"/>
  <c r="E22" i="51"/>
  <c r="E24" i="51" s="1"/>
  <c r="B22" i="51"/>
  <c r="B24" i="51" s="1"/>
  <c r="I20" i="51"/>
  <c r="I19" i="51"/>
  <c r="I18" i="51"/>
  <c r="I17" i="51"/>
  <c r="I16" i="51"/>
  <c r="I15" i="51"/>
  <c r="I14" i="51"/>
  <c r="I13" i="51"/>
  <c r="I12" i="51"/>
  <c r="I11" i="51"/>
  <c r="I10" i="51"/>
  <c r="I9" i="51"/>
  <c r="I8" i="51"/>
  <c r="I7" i="51"/>
  <c r="I6" i="51"/>
  <c r="I5" i="51"/>
  <c r="S31" i="50"/>
  <c r="R31" i="50"/>
  <c r="Q31" i="50"/>
  <c r="O31" i="50"/>
  <c r="M31" i="50"/>
  <c r="K31" i="50"/>
  <c r="I31" i="50"/>
  <c r="G31" i="50"/>
  <c r="F31" i="50"/>
  <c r="D31" i="50"/>
  <c r="C31" i="50"/>
  <c r="B31" i="50"/>
  <c r="I23" i="50"/>
  <c r="R22" i="50"/>
  <c r="N22" i="50"/>
  <c r="N24" i="50" s="1"/>
  <c r="E22" i="50"/>
  <c r="E24" i="50" s="1"/>
  <c r="B22" i="50"/>
  <c r="B24" i="50" s="1"/>
  <c r="I20" i="50"/>
  <c r="I19" i="50"/>
  <c r="I18" i="50"/>
  <c r="I17" i="50"/>
  <c r="I16" i="50"/>
  <c r="I15" i="50"/>
  <c r="I14" i="50"/>
  <c r="I13" i="50"/>
  <c r="I12" i="50"/>
  <c r="I11" i="50"/>
  <c r="I10" i="50"/>
  <c r="I9" i="50"/>
  <c r="I8" i="50"/>
  <c r="I7" i="50"/>
  <c r="I6" i="50"/>
  <c r="I5" i="50"/>
  <c r="S31" i="49"/>
  <c r="R31" i="49"/>
  <c r="Q31" i="49"/>
  <c r="O31" i="49"/>
  <c r="M31" i="49"/>
  <c r="K31" i="49"/>
  <c r="I31" i="49"/>
  <c r="G31" i="49"/>
  <c r="F31" i="49"/>
  <c r="D31" i="49"/>
  <c r="C31" i="49"/>
  <c r="I23" i="49"/>
  <c r="R22" i="49"/>
  <c r="N22" i="49"/>
  <c r="B32" i="49" s="1"/>
  <c r="E22" i="49"/>
  <c r="B30" i="49" s="1"/>
  <c r="B22" i="49"/>
  <c r="B29" i="49" s="1"/>
  <c r="B31" i="49" s="1"/>
  <c r="I20" i="49"/>
  <c r="I19" i="49"/>
  <c r="I18" i="49"/>
  <c r="I17" i="49"/>
  <c r="I16" i="49"/>
  <c r="I15" i="49"/>
  <c r="I12" i="49"/>
  <c r="I11" i="49"/>
  <c r="I10" i="49"/>
  <c r="I9" i="49"/>
  <c r="I8" i="49"/>
  <c r="I7" i="49"/>
  <c r="I6" i="49"/>
  <c r="I5" i="49"/>
  <c r="S31" i="48"/>
  <c r="R31" i="48"/>
  <c r="Q31" i="48"/>
  <c r="O31" i="48"/>
  <c r="M31" i="48"/>
  <c r="K31" i="48"/>
  <c r="I31" i="48"/>
  <c r="G31" i="48"/>
  <c r="F31" i="48"/>
  <c r="D31" i="48"/>
  <c r="C31" i="48"/>
  <c r="I23" i="48"/>
  <c r="R22" i="48"/>
  <c r="N22" i="48"/>
  <c r="B32" i="48" s="1"/>
  <c r="E22" i="48"/>
  <c r="B30" i="48" s="1"/>
  <c r="B22" i="48"/>
  <c r="B29" i="48" s="1"/>
  <c r="B31" i="48" s="1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6" i="48"/>
  <c r="I5" i="48"/>
  <c r="S31" i="47"/>
  <c r="R31" i="47"/>
  <c r="Q31" i="47"/>
  <c r="O31" i="47"/>
  <c r="M31" i="47"/>
  <c r="K31" i="47"/>
  <c r="I31" i="47"/>
  <c r="G31" i="47"/>
  <c r="F31" i="47"/>
  <c r="D31" i="47"/>
  <c r="C31" i="47"/>
  <c r="I23" i="47"/>
  <c r="R22" i="47"/>
  <c r="N22" i="47"/>
  <c r="B32" i="47" s="1"/>
  <c r="E22" i="47"/>
  <c r="B30" i="47" s="1"/>
  <c r="B22" i="47"/>
  <c r="B29" i="47" s="1"/>
  <c r="B31" i="47" s="1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S31" i="46"/>
  <c r="R31" i="46"/>
  <c r="Q31" i="46"/>
  <c r="O31" i="46"/>
  <c r="M31" i="46"/>
  <c r="K31" i="46"/>
  <c r="I31" i="46"/>
  <c r="G31" i="46"/>
  <c r="F31" i="46"/>
  <c r="D31" i="46"/>
  <c r="C31" i="46"/>
  <c r="B30" i="46"/>
  <c r="C27" i="46"/>
  <c r="I23" i="46"/>
  <c r="R22" i="46"/>
  <c r="N22" i="46"/>
  <c r="B32" i="46" s="1"/>
  <c r="E22" i="46"/>
  <c r="E24" i="46" s="1"/>
  <c r="B22" i="46"/>
  <c r="B29" i="46" s="1"/>
  <c r="B31" i="46" s="1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  <c r="I6" i="46"/>
  <c r="I5" i="46"/>
  <c r="N2" i="46"/>
  <c r="H23" i="55" l="1"/>
  <c r="B31" i="54"/>
  <c r="I22" i="52"/>
  <c r="I24" i="52" s="1"/>
  <c r="I22" i="51"/>
  <c r="I24" i="51" s="1"/>
  <c r="I22" i="50"/>
  <c r="I24" i="50" s="1"/>
  <c r="E24" i="49"/>
  <c r="N24" i="49"/>
  <c r="I22" i="49"/>
  <c r="I24" i="49" s="1"/>
  <c r="B24" i="49"/>
  <c r="E24" i="48"/>
  <c r="N24" i="48"/>
  <c r="I22" i="48"/>
  <c r="I24" i="48" s="1"/>
  <c r="B24" i="48"/>
  <c r="E24" i="47"/>
  <c r="N24" i="47"/>
  <c r="I22" i="47"/>
  <c r="I24" i="47" s="1"/>
  <c r="B24" i="47"/>
  <c r="I22" i="46"/>
  <c r="I24" i="46" s="1"/>
  <c r="B24" i="46"/>
  <c r="N24" i="46"/>
  <c r="S31" i="45" l="1"/>
  <c r="R31" i="45"/>
  <c r="Q31" i="45"/>
  <c r="O31" i="45"/>
  <c r="M31" i="45"/>
  <c r="K31" i="45"/>
  <c r="I31" i="45"/>
  <c r="G31" i="45"/>
  <c r="F31" i="45"/>
  <c r="D31" i="45"/>
  <c r="C31" i="45"/>
  <c r="B30" i="45"/>
  <c r="C27" i="45"/>
  <c r="I23" i="45"/>
  <c r="R22" i="45"/>
  <c r="N22" i="45"/>
  <c r="B32" i="45" s="1"/>
  <c r="E22" i="45"/>
  <c r="E24" i="45" s="1"/>
  <c r="B22" i="45"/>
  <c r="B29" i="45" s="1"/>
  <c r="B31" i="45" s="1"/>
  <c r="I20" i="45"/>
  <c r="I19" i="45"/>
  <c r="I18" i="45"/>
  <c r="I17" i="45"/>
  <c r="I16" i="45"/>
  <c r="I15" i="45"/>
  <c r="I14" i="45"/>
  <c r="I13" i="45"/>
  <c r="I12" i="45"/>
  <c r="I11" i="45"/>
  <c r="I10" i="45"/>
  <c r="I9" i="45"/>
  <c r="I8" i="45"/>
  <c r="I7" i="45"/>
  <c r="I6" i="45"/>
  <c r="I5" i="45"/>
  <c r="N2" i="45"/>
  <c r="I22" i="45" l="1"/>
  <c r="I24" i="45" s="1"/>
  <c r="B24" i="45"/>
  <c r="N24" i="45"/>
  <c r="C27" i="33" l="1"/>
  <c r="I23" i="33"/>
  <c r="N2" i="33"/>
  <c r="I14" i="33" l="1"/>
  <c r="I13" i="33"/>
  <c r="S31" i="33"/>
  <c r="R31" i="33"/>
  <c r="Q31" i="33"/>
  <c r="K31" i="33"/>
  <c r="M31" i="33"/>
  <c r="O31" i="33"/>
  <c r="I31" i="33"/>
  <c r="G31" i="33"/>
  <c r="F31" i="33"/>
  <c r="D31" i="33"/>
  <c r="C31" i="33"/>
  <c r="R22" i="33"/>
  <c r="N22" i="33"/>
  <c r="E22" i="33"/>
  <c r="B22" i="33"/>
  <c r="I20" i="33"/>
  <c r="I19" i="33"/>
  <c r="I18" i="33"/>
  <c r="I17" i="33"/>
  <c r="I16" i="33"/>
  <c r="I15" i="33"/>
  <c r="I12" i="33"/>
  <c r="I11" i="33"/>
  <c r="I10" i="33"/>
  <c r="I9" i="33"/>
  <c r="I8" i="33"/>
  <c r="I7" i="33"/>
  <c r="I6" i="33"/>
  <c r="I5" i="33"/>
  <c r="E24" i="33" l="1"/>
  <c r="B30" i="33"/>
  <c r="I22" i="33"/>
  <c r="I24" i="33" s="1"/>
  <c r="B29" i="33"/>
  <c r="N24" i="33"/>
  <c r="B32" i="33"/>
  <c r="B24" i="33"/>
  <c r="B31" i="33" l="1"/>
</calcChain>
</file>

<file path=xl/sharedStrings.xml><?xml version="1.0" encoding="utf-8"?>
<sst xmlns="http://schemas.openxmlformats.org/spreadsheetml/2006/main" count="730" uniqueCount="82">
  <si>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</si>
  <si>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</si>
  <si>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</si>
  <si>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</si>
  <si>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</si>
  <si>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</si>
  <si>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久米田</t>
    <rPh sb="0" eb="1">
      <t>ヒサ</t>
    </rPh>
    <rPh sb="1" eb="2">
      <t>コメ</t>
    </rPh>
    <rPh sb="2" eb="3">
      <t>タ</t>
    </rPh>
    <phoneticPr fontId="2"/>
  </si>
  <si>
    <t>上徳倉</t>
    <rPh sb="0" eb="1">
      <t>カミ</t>
    </rPh>
    <rPh sb="1" eb="2">
      <t>トク</t>
    </rPh>
    <rPh sb="2" eb="3">
      <t>クラ</t>
    </rPh>
    <phoneticPr fontId="2"/>
  </si>
  <si>
    <t>下徳倉</t>
    <rPh sb="0" eb="1">
      <t>シモ</t>
    </rPh>
    <rPh sb="1" eb="2">
      <t>トク</t>
    </rPh>
    <rPh sb="2" eb="3">
      <t>クラ</t>
    </rPh>
    <phoneticPr fontId="2"/>
  </si>
  <si>
    <t>中徳倉</t>
    <rPh sb="0" eb="1">
      <t>ナカ</t>
    </rPh>
    <rPh sb="1" eb="3">
      <t>トクラ</t>
    </rPh>
    <phoneticPr fontId="2"/>
  </si>
  <si>
    <t>玉　　川</t>
    <rPh sb="0" eb="1">
      <t>タマ</t>
    </rPh>
    <rPh sb="3" eb="4">
      <t>カワ</t>
    </rPh>
    <phoneticPr fontId="2"/>
  </si>
  <si>
    <t>新　　宿</t>
    <rPh sb="0" eb="1">
      <t>シン</t>
    </rPh>
    <rPh sb="3" eb="4">
      <t>シュク</t>
    </rPh>
    <phoneticPr fontId="2"/>
  </si>
  <si>
    <t>伏　　見</t>
    <rPh sb="0" eb="1">
      <t>フク</t>
    </rPh>
    <rPh sb="3" eb="4">
      <t>ミ</t>
    </rPh>
    <phoneticPr fontId="2"/>
  </si>
  <si>
    <t>八　　幡</t>
    <rPh sb="0" eb="1">
      <t>ハチ</t>
    </rPh>
    <rPh sb="3" eb="4">
      <t>ハタ</t>
    </rPh>
    <phoneticPr fontId="2"/>
  </si>
  <si>
    <t>長　　沢</t>
    <rPh sb="0" eb="1">
      <t>チョウ</t>
    </rPh>
    <rPh sb="3" eb="4">
      <t>サワ</t>
    </rPh>
    <phoneticPr fontId="2"/>
  </si>
  <si>
    <t>柿　　田</t>
    <rPh sb="0" eb="1">
      <t>カキ</t>
    </rPh>
    <rPh sb="3" eb="4">
      <t>タ</t>
    </rPh>
    <phoneticPr fontId="2"/>
  </si>
  <si>
    <t>堂　　庭</t>
    <rPh sb="0" eb="1">
      <t>ドウ</t>
    </rPh>
    <rPh sb="3" eb="4">
      <t>ニワ</t>
    </rPh>
    <phoneticPr fontId="2"/>
  </si>
  <si>
    <t>戸　　田</t>
    <rPh sb="0" eb="1">
      <t>ト</t>
    </rPh>
    <rPh sb="3" eb="4">
      <t>タ</t>
    </rPh>
    <phoneticPr fontId="2"/>
  </si>
  <si>
    <t>畑　　中</t>
    <rPh sb="0" eb="1">
      <t>ハタケ</t>
    </rPh>
    <rPh sb="3" eb="4">
      <t>ナカ</t>
    </rPh>
    <phoneticPr fontId="2"/>
  </si>
  <si>
    <t>的　　場</t>
    <rPh sb="0" eb="1">
      <t>マト</t>
    </rPh>
    <rPh sb="3" eb="4">
      <t>バ</t>
    </rPh>
    <phoneticPr fontId="2"/>
  </si>
  <si>
    <t>湯　　川</t>
    <rPh sb="0" eb="1">
      <t>ユ</t>
    </rPh>
    <rPh sb="3" eb="4">
      <t>カワ</t>
    </rPh>
    <phoneticPr fontId="2"/>
  </si>
  <si>
    <t>外　　原</t>
    <rPh sb="0" eb="1">
      <t>ソト</t>
    </rPh>
    <rPh sb="3" eb="4">
      <t>ハラ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</si>
  <si>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</si>
  <si>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</si>
  <si>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</si>
  <si>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</si>
  <si>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</si>
  <si>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r>
      <t>総　計
（</t>
    </r>
    <r>
      <rPr>
        <sz val="10"/>
        <rFont val="ＭＳ Ｐゴシック"/>
        <family val="3"/>
        <charset val="128"/>
      </rPr>
      <t>外国人含む</t>
    </r>
    <r>
      <rPr>
        <sz val="11"/>
        <rFont val="ＭＳ Ｐゴシック"/>
        <family val="3"/>
        <charset val="128"/>
      </rPr>
      <t>）</t>
    </r>
    <rPh sb="0" eb="1">
      <t>フサ</t>
    </rPh>
    <rPh sb="2" eb="3">
      <t>ケイ</t>
    </rPh>
    <rPh sb="5" eb="7">
      <t>ガイコク</t>
    </rPh>
    <rPh sb="7" eb="8">
      <t>ジン</t>
    </rPh>
    <rPh sb="8" eb="9">
      <t>フク</t>
    </rPh>
    <phoneticPr fontId="2"/>
  </si>
  <si>
    <t>10月</t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</si>
  <si>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</si>
  <si>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</si>
  <si>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</si>
  <si>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</si>
  <si>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</si>
  <si>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日本人</t>
    <rPh sb="0" eb="3">
      <t>ニホンジン</t>
    </rPh>
    <phoneticPr fontId="2"/>
  </si>
  <si>
    <t>混合世帯</t>
    <rPh sb="0" eb="2">
      <t>コンゴウ</t>
    </rPh>
    <rPh sb="2" eb="4">
      <t>セタイ</t>
    </rPh>
    <phoneticPr fontId="2"/>
  </si>
  <si>
    <t>世　　　帯　　　数</t>
    <rPh sb="0" eb="1">
      <t>ヨ</t>
    </rPh>
    <rPh sb="4" eb="5">
      <t>オビ</t>
    </rPh>
    <rPh sb="8" eb="9">
      <t>カズ</t>
    </rPh>
    <phoneticPr fontId="2"/>
  </si>
  <si>
    <t>　区名</t>
    <rPh sb="1" eb="2">
      <t>ク</t>
    </rPh>
    <rPh sb="2" eb="3">
      <t>メイ</t>
    </rPh>
    <phoneticPr fontId="2"/>
  </si>
  <si>
    <t>日本人合計</t>
    <rPh sb="0" eb="3">
      <t>ニホンジン</t>
    </rPh>
    <rPh sb="3" eb="4">
      <t>ゴウ</t>
    </rPh>
    <rPh sb="4" eb="5">
      <t>ケイ</t>
    </rPh>
    <phoneticPr fontId="2"/>
  </si>
  <si>
    <t>外国人合計</t>
    <rPh sb="0" eb="2">
      <t>ガイコク</t>
    </rPh>
    <rPh sb="2" eb="3">
      <t>ジン</t>
    </rPh>
    <rPh sb="3" eb="5">
      <t>ゴウケイ</t>
    </rPh>
    <phoneticPr fontId="2"/>
  </si>
  <si>
    <t>令和</t>
    <rPh sb="0" eb="1">
      <t>レイ</t>
    </rPh>
    <rPh sb="1" eb="2">
      <t>ワ</t>
    </rPh>
    <phoneticPr fontId="2"/>
  </si>
  <si>
    <t>年度</t>
    <rPh sb="0" eb="2">
      <t>ネンド</t>
    </rPh>
    <phoneticPr fontId="2"/>
  </si>
  <si>
    <t>日本人月別人口推移</t>
    <rPh sb="0" eb="3">
      <t>ニホンジン</t>
    </rPh>
    <rPh sb="3" eb="5">
      <t>ツキベツ</t>
    </rPh>
    <rPh sb="5" eb="7">
      <t>ジンコウ</t>
    </rPh>
    <rPh sb="7" eb="9">
      <t>スイイ</t>
    </rPh>
    <phoneticPr fontId="2"/>
  </si>
  <si>
    <t>区別人口統計表（日本人）</t>
    <rPh sb="0" eb="1">
      <t>ク</t>
    </rPh>
    <rPh sb="1" eb="2">
      <t>ベツ</t>
    </rPh>
    <rPh sb="2" eb="3">
      <t>ヒト</t>
    </rPh>
    <rPh sb="3" eb="4">
      <t>クチ</t>
    </rPh>
    <rPh sb="4" eb="5">
      <t>オサム</t>
    </rPh>
    <rPh sb="5" eb="6">
      <t>ケイ</t>
    </rPh>
    <rPh sb="6" eb="7">
      <t>ヒョウ</t>
    </rPh>
    <rPh sb="8" eb="11">
      <t>ニホンジン</t>
    </rPh>
    <phoneticPr fontId="2"/>
  </si>
  <si>
    <t>区　別　人　口　統　計　表</t>
    <rPh sb="0" eb="1">
      <t>ク</t>
    </rPh>
    <rPh sb="2" eb="3">
      <t>ベツ</t>
    </rPh>
    <rPh sb="4" eb="5">
      <t>ヒト</t>
    </rPh>
    <rPh sb="6" eb="7">
      <t>クチ</t>
    </rPh>
    <rPh sb="8" eb="9">
      <t>オサム</t>
    </rPh>
    <rPh sb="10" eb="11">
      <t>ケイ</t>
    </rPh>
    <rPh sb="12" eb="13">
      <t>ヒョウ</t>
    </rPh>
    <phoneticPr fontId="2"/>
  </si>
  <si>
    <t>平成31年4月1日現在</t>
    <rPh sb="0" eb="2">
      <t>ヘイセイ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</si>
  <si>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r>
      <t>総　計
（</t>
    </r>
    <r>
      <rPr>
        <sz val="10"/>
        <rFont val="ＭＳ Ｐゴシック"/>
        <family val="3"/>
        <charset val="128"/>
      </rPr>
      <t>外国人含む</t>
    </r>
    <r>
      <rPr>
        <sz val="11"/>
        <rFont val="ＭＳ Ｐゴシック"/>
        <family val="3"/>
        <charset val="128"/>
      </rPr>
      <t>）</t>
    </r>
    <rPh sb="0" eb="1">
      <t>フサ</t>
    </rPh>
    <rPh sb="2" eb="3">
      <t>ケイ</t>
    </rPh>
    <rPh sb="5" eb="7">
      <t>ガイコク</t>
    </rPh>
    <rPh sb="7" eb="8">
      <t>ジン</t>
    </rPh>
    <rPh sb="8" eb="9">
      <t>フク</t>
    </rPh>
    <phoneticPr fontId="2"/>
  </si>
  <si>
    <t>平成31年度</t>
    <rPh sb="0" eb="2">
      <t>ヘイセイ</t>
    </rPh>
    <rPh sb="4" eb="6">
      <t>ネンド</t>
    </rPh>
    <phoneticPr fontId="2"/>
  </si>
  <si>
    <t>月別人口推移</t>
    <rPh sb="0" eb="2">
      <t>ツキベツ</t>
    </rPh>
    <rPh sb="2" eb="4">
      <t>ジンコウ</t>
    </rPh>
    <rPh sb="4" eb="6">
      <t>スイイ</t>
    </rPh>
    <phoneticPr fontId="2"/>
  </si>
  <si>
    <t>　　　清水町</t>
    <rPh sb="3" eb="6">
      <t>シミズチョウ</t>
    </rPh>
    <phoneticPr fontId="2"/>
  </si>
  <si>
    <t>平成30年4月1日現在</t>
    <rPh sb="0" eb="2">
      <t>ヘイセイ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</si>
  <si>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平成30年度</t>
    <rPh sb="0" eb="2">
      <t>ヘイセイ</t>
    </rPh>
    <rPh sb="4" eb="6">
      <t>ネンド</t>
    </rPh>
    <phoneticPr fontId="2"/>
  </si>
  <si>
    <t>平成29年4月1日現在</t>
    <rPh sb="0" eb="2">
      <t>ヘイセイ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</si>
  <si>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r>
      <t>総　計
（</t>
    </r>
    <r>
      <rPr>
        <sz val="10"/>
        <rFont val="ＭＳ Ｐゴシック"/>
        <family val="3"/>
        <charset val="128"/>
      </rPr>
      <t>外国人含む</t>
    </r>
    <r>
      <rPr>
        <sz val="11"/>
        <rFont val="ＭＳ Ｐゴシック"/>
        <family val="3"/>
        <charset val="128"/>
      </rPr>
      <t>）</t>
    </r>
    <rPh sb="0" eb="1">
      <t>フサ</t>
    </rPh>
    <rPh sb="2" eb="3">
      <t>ケイ</t>
    </rPh>
    <rPh sb="5" eb="7">
      <t>ガイコク</t>
    </rPh>
    <rPh sb="7" eb="8">
      <t>ジン</t>
    </rPh>
    <rPh sb="8" eb="9">
      <t>フク</t>
    </rPh>
    <phoneticPr fontId="2"/>
  </si>
  <si>
    <t>平成29年度</t>
    <rPh sb="0" eb="2">
      <t>ヘイセイ</t>
    </rPh>
    <rPh sb="4" eb="6">
      <t>ネンド</t>
    </rPh>
    <phoneticPr fontId="2"/>
  </si>
  <si>
    <t>平成28年4月1日現在</t>
    <rPh sb="0" eb="2">
      <t>ヘイセイ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</si>
  <si>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平成28年度</t>
    <rPh sb="0" eb="2">
      <t>ヘイセイ</t>
    </rPh>
    <rPh sb="4" eb="6">
      <t>ネンド</t>
    </rPh>
    <phoneticPr fontId="2"/>
  </si>
  <si>
    <t>平成27年4月1日現在</t>
    <rPh sb="0" eb="2">
      <t>ヘイセイ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</si>
  <si>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平成27年度</t>
    <rPh sb="0" eb="2">
      <t>ヘイセイ</t>
    </rPh>
    <rPh sb="4" eb="6">
      <t>ネンド</t>
    </rPh>
    <phoneticPr fontId="2"/>
  </si>
  <si>
    <t>平成26年4月1日現在</t>
    <rPh sb="0" eb="2">
      <t>ヘイセイ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</si>
  <si>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r>
      <t>総　計
（</t>
    </r>
    <r>
      <rPr>
        <sz val="10"/>
        <rFont val="ＭＳ Ｐゴシック"/>
        <family val="3"/>
        <charset val="128"/>
      </rPr>
      <t>外国人含む</t>
    </r>
    <r>
      <rPr>
        <sz val="11"/>
        <rFont val="ＭＳ Ｐゴシック"/>
        <family val="3"/>
        <charset val="128"/>
      </rPr>
      <t>）</t>
    </r>
    <rPh sb="0" eb="1">
      <t>フサ</t>
    </rPh>
    <rPh sb="2" eb="3">
      <t>ケイ</t>
    </rPh>
    <rPh sb="5" eb="7">
      <t>ガイコク</t>
    </rPh>
    <rPh sb="7" eb="8">
      <t>ジン</t>
    </rPh>
    <rPh sb="8" eb="9">
      <t>フク</t>
    </rPh>
    <phoneticPr fontId="2"/>
  </si>
  <si>
    <t>平成26年度</t>
    <rPh sb="0" eb="2">
      <t>ヘイセイ</t>
    </rPh>
    <rPh sb="4" eb="6">
      <t>ネンド</t>
    </rPh>
    <phoneticPr fontId="2"/>
  </si>
  <si>
    <t>平成25年 4月１日現在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2"/>
  </si>
  <si>
    <t>区名</t>
    <rPh sb="0" eb="1">
      <t>ク</t>
    </rPh>
    <rPh sb="1" eb="2">
      <t>メイ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</si>
  <si>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</si>
  <si>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合　　計</t>
    <rPh sb="0" eb="1">
      <t>ゴウ</t>
    </rPh>
    <rPh sb="3" eb="4">
      <t>ケイ</t>
    </rPh>
    <phoneticPr fontId="2"/>
  </si>
  <si>
    <t>世帯数の総計は混合世帯の重複分を含む</t>
    <rPh sb="0" eb="3">
      <t>セタイスウ</t>
    </rPh>
    <rPh sb="4" eb="6">
      <t>ソウケイ</t>
    </rPh>
    <rPh sb="7" eb="9">
      <t>コンゴウ</t>
    </rPh>
    <rPh sb="9" eb="11">
      <t>セタイ</t>
    </rPh>
    <rPh sb="12" eb="15">
      <t>チョウフクブン</t>
    </rPh>
    <rPh sb="16" eb="17">
      <t>フク</t>
    </rPh>
    <phoneticPr fontId="2"/>
  </si>
  <si>
    <t>平成25年度</t>
    <rPh sb="0" eb="2">
      <t>ヘイセイ</t>
    </rPh>
    <rPh sb="4" eb="6">
      <t>ネンド</t>
    </rPh>
    <phoneticPr fontId="2"/>
  </si>
  <si>
    <t>10月</t>
  </si>
  <si>
    <t>11月</t>
  </si>
  <si>
    <t>12月</t>
  </si>
  <si>
    <t>1月</t>
  </si>
  <si>
    <t>2月</t>
  </si>
  <si>
    <t>3月</t>
  </si>
  <si>
    <t>※</t>
    <phoneticPr fontId="2"/>
  </si>
  <si>
    <t xml:space="preserve"> </t>
    <phoneticPr fontId="2"/>
  </si>
  <si>
    <t xml:space="preserve">  </t>
    <phoneticPr fontId="2"/>
  </si>
  <si>
    <t>　</t>
    <phoneticPr fontId="2"/>
  </si>
  <si>
    <t>平成24年 4月1日現在</t>
    <rPh sb="0" eb="2">
      <t>ヘイセイ</t>
    </rPh>
    <rPh sb="4" eb="5">
      <t>ネン</t>
    </rPh>
    <rPh sb="7" eb="8">
      <t>ツキ</t>
    </rPh>
    <rPh sb="9" eb="10">
      <t>ニチ</t>
    </rPh>
    <rPh sb="10" eb="12">
      <t>ゲンザイ</t>
    </rPh>
    <phoneticPr fontId="2"/>
  </si>
  <si>
    <t>国立東静病院</t>
    <rPh sb="0" eb="2">
      <t>コクリツ</t>
    </rPh>
    <rPh sb="2" eb="3">
      <t>ヒガシ</t>
    </rPh>
    <rPh sb="3" eb="4">
      <t>セイ</t>
    </rPh>
    <rPh sb="4" eb="6">
      <t>ビョウイン</t>
    </rPh>
    <phoneticPr fontId="2"/>
  </si>
  <si>
    <t>東海自動車</t>
    <rPh sb="0" eb="2">
      <t>トウカイ</t>
    </rPh>
    <rPh sb="2" eb="5">
      <t>ジドウシャ</t>
    </rPh>
    <phoneticPr fontId="2"/>
  </si>
  <si>
    <t>平成24年度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</si>
</sst>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38" fontId="1" fillId="0" borderId="1" xfId="1" applyBorder="1" applyAlignment="1">
      <alignment horizontal="center"/>
    </xf>
    <xf numFmtId="38" fontId="1" fillId="0" borderId="1" xfId="1" applyFont="1" applyBorder="1" applyProtection="1">
      <protection locked="0"/>
    </xf>
    <xf numFmtId="38" fontId="1" fillId="0" borderId="2" xfId="1" applyBorder="1" applyAlignment="1">
      <alignment horizontal="center"/>
    </xf>
    <xf numFmtId="38" fontId="1" fillId="0" borderId="3" xfId="1" applyBorder="1" applyAlignment="1">
      <alignment horizontal="center"/>
    </xf>
    <xf numFmtId="38" fontId="1" fillId="0" borderId="3" xfId="1" applyFont="1" applyBorder="1" applyProtection="1"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58" fontId="5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38" fontId="6" fillId="0" borderId="0" xfId="1" applyFont="1" applyBorder="1" applyAlignment="1" applyProtection="1">
      <alignment horizontal="right"/>
      <protection locked="0"/>
    </xf>
    <xf numFmtId="38" fontId="6" fillId="0" borderId="0" xfId="1" applyFont="1" applyBorder="1" applyAlignment="1">
      <alignment horizontal="right"/>
    </xf>
    <xf numFmtId="0" fontId="0" fillId="0" borderId="0" xfId="0" applyAlignment="1">
      <alignment horizontal="center"/>
    </xf>
    <xf numFmtId="38" fontId="1" fillId="0" borderId="0" xfId="1" applyFont="1" applyBorder="1" applyProtection="1">
      <protection locked="0"/>
    </xf>
    <xf numFmtId="0" fontId="8" fillId="0" borderId="4" xfId="0" applyFont="1" applyBorder="1" applyAlignment="1">
      <alignment horizontal="center" vertical="center"/>
    </xf>
    <xf numFmtId="0" fontId="9" fillId="0" borderId="0" xfId="0" applyFont="1"/>
    <xf numFmtId="38" fontId="1" fillId="0" borderId="2" xfId="1" applyFont="1" applyBorder="1" applyAlignment="1" applyProtection="1">
      <alignment horizontal="right"/>
      <protection locked="0"/>
    </xf>
    <xf numFmtId="38" fontId="1" fillId="0" borderId="1" xfId="1" applyFont="1" applyBorder="1" applyProtection="1"/>
    <xf numFmtId="38" fontId="1" fillId="0" borderId="2" xfId="1" applyFont="1" applyBorder="1" applyAlignment="1" applyProtection="1">
      <alignment horizontal="right"/>
    </xf>
    <xf numFmtId="38" fontId="1" fillId="0" borderId="3" xfId="1" applyFont="1" applyBorder="1" applyProtection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19" xfId="0" applyFont="1" applyBorder="1"/>
    <xf numFmtId="38" fontId="0" fillId="0" borderId="1" xfId="1" applyFont="1" applyBorder="1" applyProtection="1">
      <protection locked="0"/>
    </xf>
    <xf numFmtId="38" fontId="1" fillId="0" borderId="1" xfId="1" applyBorder="1" applyProtection="1">
      <protection locked="0"/>
    </xf>
    <xf numFmtId="38" fontId="0" fillId="0" borderId="2" xfId="1" applyFont="1" applyBorder="1" applyProtection="1">
      <protection locked="0"/>
    </xf>
    <xf numFmtId="38" fontId="1" fillId="0" borderId="2" xfId="1" applyFont="1" applyBorder="1" applyProtection="1">
      <protection locked="0"/>
    </xf>
    <xf numFmtId="38" fontId="0" fillId="0" borderId="3" xfId="1" applyFont="1" applyBorder="1" applyProtection="1">
      <protection locked="0"/>
    </xf>
    <xf numFmtId="38" fontId="1" fillId="0" borderId="3" xfId="1" applyBorder="1" applyProtection="1">
      <protection locked="0"/>
    </xf>
    <xf numFmtId="0" fontId="11" fillId="0" borderId="0" xfId="0" applyFont="1"/>
    <xf numFmtId="38" fontId="0" fillId="0" borderId="1" xfId="1" applyFont="1" applyBorder="1" applyAlignment="1">
      <alignment horizontal="center"/>
    </xf>
    <xf numFmtId="38" fontId="0" fillId="0" borderId="0" xfId="1" applyFont="1"/>
    <xf numFmtId="38" fontId="0" fillId="0" borderId="2" xfId="1" applyFont="1" applyBorder="1" applyAlignment="1">
      <alignment horizontal="center"/>
    </xf>
    <xf numFmtId="38" fontId="0" fillId="0" borderId="3" xfId="1" applyFont="1" applyBorder="1" applyAlignment="1">
      <alignment horizontal="center"/>
    </xf>
    <xf numFmtId="3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8" fontId="6" fillId="0" borderId="1" xfId="1" applyFont="1" applyBorder="1" applyAlignment="1" applyProtection="1">
      <alignment horizontal="right"/>
      <protection locked="0"/>
    </xf>
    <xf numFmtId="38" fontId="6" fillId="0" borderId="1" xfId="1" applyFont="1" applyBorder="1" applyAlignment="1">
      <alignment horizontal="right"/>
    </xf>
    <xf numFmtId="0" fontId="3" fillId="0" borderId="0" xfId="0" applyFont="1" applyAlignment="1">
      <alignment horizontal="center"/>
    </xf>
    <xf numFmtId="58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38" fontId="4" fillId="0" borderId="9" xfId="1" applyFont="1" applyBorder="1" applyAlignment="1">
      <alignment horizontal="left" vertical="center"/>
    </xf>
    <xf numFmtId="38" fontId="6" fillId="0" borderId="4" xfId="1" applyFon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38" fontId="6" fillId="0" borderId="13" xfId="1" applyFont="1" applyBorder="1" applyAlignment="1">
      <alignment horizontal="right"/>
    </xf>
    <xf numFmtId="38" fontId="6" fillId="0" borderId="14" xfId="1" applyFont="1" applyBorder="1" applyAlignment="1">
      <alignment horizontal="right"/>
    </xf>
    <xf numFmtId="38" fontId="1" fillId="0" borderId="15" xfId="1" applyFont="1" applyBorder="1" applyAlignment="1" applyProtection="1">
      <protection locked="0"/>
    </xf>
    <xf numFmtId="38" fontId="1" fillId="0" borderId="16" xfId="1" applyFont="1" applyBorder="1" applyAlignment="1" applyProtection="1">
      <protection locked="0"/>
    </xf>
    <xf numFmtId="0" fontId="0" fillId="0" borderId="16" xfId="0" applyBorder="1"/>
    <xf numFmtId="38" fontId="1" fillId="0" borderId="17" xfId="1" applyFont="1" applyBorder="1" applyAlignment="1" applyProtection="1">
      <alignment horizontal="right"/>
      <protection locked="0"/>
    </xf>
    <xf numFmtId="38" fontId="1" fillId="0" borderId="18" xfId="1" applyFont="1" applyBorder="1" applyAlignment="1" applyProtection="1">
      <alignment horizontal="right"/>
      <protection locked="0"/>
    </xf>
    <xf numFmtId="38" fontId="1" fillId="0" borderId="4" xfId="1" applyFont="1" applyBorder="1" applyAlignment="1" applyProtection="1">
      <protection locked="0"/>
    </xf>
    <xf numFmtId="38" fontId="1" fillId="0" borderId="14" xfId="1" applyFont="1" applyBorder="1" applyAlignment="1" applyProtection="1">
      <protection locked="0"/>
    </xf>
    <xf numFmtId="0" fontId="0" fillId="0" borderId="14" xfId="0" applyBorder="1"/>
    <xf numFmtId="38" fontId="6" fillId="0" borderId="4" xfId="1" applyFont="1" applyBorder="1" applyAlignment="1" applyProtection="1">
      <alignment horizontal="right"/>
      <protection locked="0"/>
    </xf>
    <xf numFmtId="38" fontId="4" fillId="0" borderId="0" xfId="1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58" fontId="10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0" fillId="0" borderId="7" xfId="0" applyBorder="1"/>
    <xf numFmtId="0" fontId="4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right"/>
    </xf>
    <xf numFmtId="38" fontId="6" fillId="0" borderId="13" xfId="0" applyNumberFormat="1" applyFont="1" applyBorder="1" applyAlignment="1">
      <alignment horizontal="right"/>
    </xf>
    <xf numFmtId="38" fontId="6" fillId="0" borderId="14" xfId="0" applyNumberFormat="1" applyFont="1" applyBorder="1" applyAlignment="1">
      <alignment horizontal="right"/>
    </xf>
    <xf numFmtId="38" fontId="6" fillId="0" borderId="4" xfId="1" applyFont="1" applyBorder="1" applyAlignment="1" applyProtection="1">
      <alignment horizontal="right"/>
    </xf>
    <xf numFmtId="0" fontId="3" fillId="0" borderId="0" xfId="0" applyFont="1" applyAlignment="1">
      <alignment horizontal="left"/>
    </xf>
    <xf numFmtId="58" fontId="5" fillId="0" borderId="5" xfId="0" applyNumberFormat="1" applyFont="1" applyBorder="1" applyAlignment="1">
      <alignment horizontal="center"/>
    </xf>
    <xf numFmtId="38" fontId="6" fillId="0" borderId="13" xfId="1" applyFont="1" applyBorder="1" applyAlignment="1" applyProtection="1">
      <alignment horizontal="right"/>
      <protection locked="0"/>
    </xf>
    <xf numFmtId="38" fontId="6" fillId="0" borderId="14" xfId="1" applyFont="1" applyBorder="1" applyAlignment="1" applyProtection="1">
      <alignment horizontal="right"/>
      <protection locked="0"/>
    </xf>
  </cellXfs>
  <cellStyles count="4">
    <cellStyle name="桁区切り" xfId="1" builtinId="6"/>
    <cellStyle name="桁区切り 2" xfId="2" xr:uid="{24661AE9-5C42-4BF5-B385-CC3D62DBFFF3}"/>
    <cellStyle name="標準" xfId="0" builtinId="0"/>
    <cellStyle name="標準 3" xfId="3" xr:uid="{F8F1A1E6-6644-4A80-A8A0-E5AC5202F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19050</xdr:rowOff>
    </xdr:from>
    <xdr:to>
      <xdr:col>1</xdr:col>
      <xdr:colOff>142875</xdr:colOff>
      <xdr:row>3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F020D05-9C38-45FD-BE90-805F296D6DCF}"/>
            </a:ext>
          </a:extLst>
        </xdr:cNvPr>
        <xdr:cNvSpPr txBox="1">
          <a:spLocks noChangeArrowheads="1"/>
        </xdr:cNvSpPr>
      </xdr:nvSpPr>
      <xdr:spPr bwMode="auto">
        <a:xfrm>
          <a:off x="552450" y="80010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0DC0C79-EB23-405B-BCD0-AF9DCD762976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0BCB920-BF98-4EC6-9EEB-3D766B93DABE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344634C-424A-4A78-A746-51481B20208B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4A4E8325-9CDB-42E7-8432-6F903327A6A3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54BAE98-592C-4E19-BAC8-B9D43D6A2632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DEFC22AD-57C1-45DB-A5FD-AD140085CFB1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9689B701-FF99-413B-8C84-C8AE40A84D1A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D34F9574-8636-4948-8EBB-FB5E6EEC050A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7F63AC05-E357-48F9-9D0C-69DD6031B9E3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93084A57-BF61-466B-A76D-BB7E24269DF2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AB9BCA47-32C7-48EF-B46D-CAE26D21D4E4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</xdr:row>
      <xdr:rowOff>19050</xdr:rowOff>
    </xdr:from>
    <xdr:to>
      <xdr:col>1</xdr:col>
      <xdr:colOff>142875</xdr:colOff>
      <xdr:row>3</xdr:row>
      <xdr:rowOff>228600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A765BDC9-6B8B-441A-9A1B-7CB24C770DCB}"/>
            </a:ext>
          </a:extLst>
        </xdr:cNvPr>
        <xdr:cNvSpPr txBox="1">
          <a:spLocks noChangeArrowheads="1"/>
        </xdr:cNvSpPr>
      </xdr:nvSpPr>
      <xdr:spPr bwMode="auto">
        <a:xfrm>
          <a:off x="552450" y="80010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F43786E0-D844-4FDE-A4EF-1B27CD09C990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89B8418A-DCEC-4BB0-8DAD-17BA41A9C071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3EFF4E70-5EF7-4961-8905-95D4B0A46C41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66F2E258-2B6F-428F-9254-D7D20390BDF2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72E142D4-13AA-412C-9169-7943359C22D5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FA5F143-6B2D-4D58-92EF-00F12CFB9C37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2DEB47A8-6897-47CC-A445-3BFE59108FA2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B5875F3A-DED1-4C2B-AB8B-87185E234302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5589D0CF-145C-4748-8FBC-D9C29DAD5A0B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33</xdr:row>
      <xdr:rowOff>0</xdr:rowOff>
    </xdr:from>
    <xdr:to>
      <xdr:col>1</xdr:col>
      <xdr:colOff>142875</xdr:colOff>
      <xdr:row>33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6544487-2739-40C9-88EC-E9E1EEF82EB9}"/>
            </a:ext>
          </a:extLst>
        </xdr:cNvPr>
        <xdr:cNvSpPr txBox="1">
          <a:spLocks noChangeArrowheads="1"/>
        </xdr:cNvSpPr>
      </xdr:nvSpPr>
      <xdr:spPr bwMode="auto">
        <a:xfrm>
          <a:off x="552450" y="95821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E6CE326-E929-4E24-957D-BBA37D4461B6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2B51187-F5F4-423C-9A22-85152D3DA2C2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9C6C6F1B-2F98-48B0-8A4F-F7568BC8DF47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AA7145B7-A4B0-48E5-B033-335F4CB4BE33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6A3246C-0974-4D71-BA98-FC4C90AF43B7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AC82F69-75EB-4E4A-8D45-C4370E55CA8D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A2AABE2B-9F20-4CED-8A94-C5A3F2E26089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E71B7057-F79A-4032-AFEF-16EBE92D2994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56100FF-287A-42FB-A47A-28A96CEE997E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45C3B79-FDFF-45E5-81FF-806C6AE9FBB8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68F2F5C5-0ACD-4B94-817B-906294C24A5E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36E61E4E-78F2-4125-B8FC-1E73FA5C7576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C15CFE-F61E-4B17-8C74-AED37BBF399A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3619C56-39BF-4B34-B4A0-C5D70F94A480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AC8905DB-09E5-471F-A5F8-CCE14DDC674B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CD8F1538-BBFB-4E97-9270-F1E4EA4FD58C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F11019D-AFF6-48CE-B7E8-FC83164A958E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012079D-E3DC-4E99-9AF6-E00042F6895D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14F38D6-359E-4AAC-8791-E78E1DE7B1DE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8FCED614-D119-4497-89DB-2F56EFD63ABC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058DFC1-F80B-44FC-95EC-91D2569D8C84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</xdr:row>
      <xdr:rowOff>19050</xdr:rowOff>
    </xdr:from>
    <xdr:to>
      <xdr:col>1</xdr:col>
      <xdr:colOff>142875</xdr:colOff>
      <xdr:row>3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57F7D47-3D68-40AF-AC99-C811D8F8680B}"/>
            </a:ext>
          </a:extLst>
        </xdr:cNvPr>
        <xdr:cNvSpPr txBox="1">
          <a:spLocks noChangeArrowheads="1"/>
        </xdr:cNvSpPr>
      </xdr:nvSpPr>
      <xdr:spPr bwMode="auto">
        <a:xfrm>
          <a:off x="552450" y="790575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14BBAEE-CB1E-4F9C-9CB9-2CD21A0ED8FC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5880B914-60ED-4C66-825B-08F2069C0301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1364869-610C-42AB-8F9D-3CF196E1DA61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FEE5F9C-056B-40E6-A3FD-C2E3CEEC04A7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B4B9B7EB-5FF3-41C0-8D2A-108F833479A2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4BD23D6-D07C-4959-9534-0A236E5326F5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58AA729F-1BB7-4EAA-94F4-AAFC37E0D869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5732E60E-E6D6-42C0-AFEC-80D8440027BB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18CF1033-D3BC-4264-8755-A71E8A888946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E3286C29-83E3-4D60-B88E-C9B849FB41A4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6452FC14-F4CA-480B-8095-CE7287184EF4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</xdr:row>
      <xdr:rowOff>19050</xdr:rowOff>
    </xdr:from>
    <xdr:to>
      <xdr:col>1</xdr:col>
      <xdr:colOff>142875</xdr:colOff>
      <xdr:row>3</xdr:row>
      <xdr:rowOff>228600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31635A3D-92AD-4D19-9620-DC48C565B554}"/>
            </a:ext>
          </a:extLst>
        </xdr:cNvPr>
        <xdr:cNvSpPr txBox="1">
          <a:spLocks noChangeArrowheads="1"/>
        </xdr:cNvSpPr>
      </xdr:nvSpPr>
      <xdr:spPr bwMode="auto">
        <a:xfrm>
          <a:off x="552450" y="790575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2D80875C-E410-4934-810B-5AC7F0946701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3535EE0B-1923-4DB7-BCC7-BF2A9114FB52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49FCD771-B1C1-4FBA-A8E5-6A15E63945C2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35C07B5A-F767-4E80-BFBA-3A688224EAA5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A2952929-E2E4-4657-85BC-9803DEF8C10E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6FC195D6-741B-4442-BC85-77CF9FDD4228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93B3B1E8-829B-4B69-917C-E37267F1916F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F052BD2E-D549-49B5-AE36-85BD11536B47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57352988-6CA6-42DC-81F5-16D38EBEBD1A}"/>
            </a:ext>
          </a:extLst>
        </xdr:cNvPr>
        <xdr:cNvSpPr txBox="1">
          <a:spLocks noChangeArrowheads="1"/>
        </xdr:cNvSpPr>
      </xdr:nvSpPr>
      <xdr:spPr bwMode="auto">
        <a:xfrm>
          <a:off x="552450" y="1023937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16F3164-1B19-4841-B33A-D9CCC6565EA0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42A8A8E-41FC-4053-91A9-CED7EFFB5EA2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23D3DAE-56D0-4BD3-B70F-C2048FA3FEE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53CFE77-9996-4B6D-9735-647828EED4B4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F61A5C5-1915-42AF-B0AA-C36339DBE104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C11DCAA-5353-43AE-9BA7-527E78F96C04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AC2FBECE-8AD5-4F32-973F-079ABF5CF818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9B8B391-CD1E-4966-93E5-CD00F8538FB3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9F5652A5-1A09-4A16-AD26-579D64C7E02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42ECEFA7-F88B-4D3A-A2AA-3BA6F2E0C1A3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730D470E-5353-4C9F-82F6-A3F478D0DFA5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34BBF351-FA7C-490B-B172-70BA0A9E0FCD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A4D9CA5B-7877-4DC7-8F33-97987F925074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55E608B8-FC44-4F48-AFCD-A577D2B48FEE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4AF8EABB-A0B5-424E-BADB-3B2D1B9BCB6B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C3368A2F-6CC2-4229-9C75-E01C6519B693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4EC173D3-ABD6-4EAD-A727-320554CDA8BA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9C9BC173-9371-431B-9E85-FBB70E59CB9D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1BFEA876-196E-4353-8668-9339B452BAF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C923F313-CEF6-4665-A63B-08F13C07351B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FEEB07A7-D79F-4129-A9E6-AE800DB58474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4678CD66-CF3F-4513-BAA3-AEFEC702B84C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C332C65F-876A-45EC-9C2F-57CCBFB08C8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6E19533-6AC9-45D4-BA17-09903C605F1E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B371FDD-A10B-4A87-AAAE-763D16238357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5B9CE34-16FF-44CC-BA44-FE30D25D062D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8058424-702E-48A2-A708-532F7979BDAE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0A2EDA1-5BC6-4064-899E-998837151064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7773A7F1-FF10-42E5-9A8D-410C8B1D2E9E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0066571-F4CF-4397-BBCA-02760AE5546A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5AFC739-D4C3-4279-8D28-E16D9AE28693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892D882C-9189-4F68-AAAB-556C1C7E4BA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19F3DF7D-4D65-474C-BF53-4A0DA03CB358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357C8D3D-B61E-4A9B-B577-E943FDE0F08E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55BC51B2-11A4-4F35-AB4F-86FD1D1CE1F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BC0CD53-E828-4DA6-ABC7-BE6299814C68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C2E0B324-5E12-4579-A335-88A57915E177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A1905373-F698-4188-B8F3-6C23930DA9CF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68EFAF73-E7BC-4B8A-A041-3DF3300A715F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2436E4D4-67E1-49AE-932F-11842EC96C1B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166D2D29-7074-46BA-8C71-EB6A5785E34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80C00E7-383C-4004-9AB1-34FB757B8E8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6D116CC7-CEF3-45DC-8C87-502FBD9B34A5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C03E4656-9D9D-40B7-9993-49236EBAF2AA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10E13342-95B2-4916-BCEA-85E93921B10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D2B211B3-5374-445A-82BE-DF79958D0ACA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87442F5-B498-4F8D-A483-14B84868C546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8651840-DE62-40C6-8E7B-C08436A4203E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A56EAEC-B8F3-47A2-8F31-1E22BEEB7EFE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4938DD8-1DE7-43F0-BA78-638187B967A9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8E777DF-6C9C-40A5-8F33-0B434886921C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8F7957C-5040-4F4A-965B-F2ED13B3F238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9ADAD60C-C7F5-4638-B953-00C62330D51C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5AB25285-0E66-4548-8DF3-77121AF1435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B63747AA-5409-4D1F-9E02-5172FA202CCA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C383404B-D36F-49D0-97DD-CBE83557E805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9B95B7CF-F879-4962-A199-FAF18B919B4C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95DFF495-EC47-45C4-9246-D1F033C1D47E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72526CEA-E6D6-497E-8135-7268C4392295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79C4D32A-63FC-4C5B-A83B-4EC48E08C14B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BC2708A2-05C4-4E02-B617-F30290FBA566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9CD5BF3-CD73-43C1-8365-CDFA482BAC1B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1F290C75-21F4-451F-8433-6C427382E676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7649647F-022D-4866-8237-88878624862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DAE6ACE6-5428-4951-B53D-F0492A5B7B0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5D0A6191-C01E-4BA6-A64B-184DDFC686FC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1609FA9B-2EE2-4DC7-845F-7F9C06690526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D4D3A1AF-4F10-4C88-BA18-F2B2DDB90FD8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F8DED7E4-5E2F-409B-9E07-5630E4A48B50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6ACE9B-AF40-4D96-97B0-4367F84B9F30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09ADE9D-1363-4AB9-9229-17F6C9F71A1F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B756D68-CD31-42B5-9042-217AC61E738F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F58CA94D-5E3D-4C74-9501-9F2D5C00D16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297B06A-8761-4049-8897-AEA0A1AF9CFB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6201143-2B65-4C21-8285-CD3B8E71A35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7D20428-43F5-4D00-B8B6-04AA43A1AE68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70172DA9-4B38-41F2-A533-078B0F354CB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AAA0CCD0-B163-4E03-B029-B6FE26145A5E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CD39217A-B430-40B5-815D-32A8C38A9215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5B2AA392-5CDB-4613-A24D-A78813E06458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857CE8D4-C3EC-443A-A8F3-F09CC75A73B4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D939E2EE-3F4B-4785-8921-F00AA312027C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F3C63CF5-FCEA-4716-AC52-0CAE43325D03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7AD3542B-0987-4AE7-B642-95E31B769586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38CF2347-1F91-4E62-BA71-27D57F034FFD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BE308C46-72C3-41EB-848E-EBB9F74B350A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14C37436-DB7D-445E-96D3-CD011D10872F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E9DC67E3-DA57-4B90-B748-0529F6AC665A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5826CA19-EDCA-4847-A057-3EA7BF3C4B0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53AD734F-0A8A-4A55-B8BA-458EEC979E44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32465ABC-FBFC-4DE9-A8BC-82C2D151F13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662E4949-5764-40B9-B8A5-BF8DDE8FEFF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7923C3-5170-41FD-BDF2-A4EE9FD8D5CD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23C4F62-0C0F-44BC-813A-A7CBC5296603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889E2B6-E55A-4191-932A-2E45B98C896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82CBD6F-2751-4EEF-A948-DD96963841A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08D3B35-4996-4D71-BB36-38A6C816515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6269B37-886F-4454-A3AE-50A73725AAC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90E49A85-5D6E-4B79-B641-E2C6ACA1AF9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808A331-36E4-4619-B58C-35C705238544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6B18A7D-80D9-4BC1-B127-7CBEB2F692D3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DFC8A68A-1E70-434A-931C-B5E72591ADC9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E8E38C8-9B1E-47A3-BB82-888AE82E0035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534BE81D-7A71-4CE0-B994-B3C7043F796B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B9340AD8-CCAA-4D1F-A77C-CBF15759F3C7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2</xdr:row>
      <xdr:rowOff>228600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B94CC023-063E-4C1D-BFB5-8CAAAAA867F4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86345B1E-BFE9-458B-993E-A0BD7CE0D04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460AD31C-07BA-4882-833E-57B3A8EF281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C1E09E8C-E6A1-4922-8284-D87DADB5BF28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4C656F6-5BA9-47A2-817E-B84DD2EB2F3E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51BA4109-D5CF-4B2E-82B5-3D2B78F6736C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5AF96C12-C678-4664-98C2-E2166FCC252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485A7A3C-E79F-490D-AC97-584B8CD32BBA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4228E79D-1F2A-421F-A740-E4BB2FEE6A00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F17298F1-0EA8-445B-B20F-EB563EE9544D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95D30EE-1089-456B-B34F-574676C5AE6B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F8F777C-E2CE-40E7-988E-956B58401F7E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02B182B-5968-4E68-9C33-BEF1D7B973E7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4551FD4-6FE2-4281-A962-E27416E769FF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40B91B1E-0481-4C84-8B6D-884AA526451F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FEE23D6-4F52-4C42-95E5-59915CCF5E08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9A7EDD28-C976-4DDF-BFDA-E17B4AD4193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D7B48311-9C9E-400E-9A22-5CE0D285DD66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AA96A9D2-EDBC-47B3-91EF-7F3E22423F2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21FC6679-F362-490D-ADB3-AE9496C8099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8191778D-C233-4F0C-B663-F38B399F5CB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A4027B1B-8125-475B-B403-91F7218DD580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0</xdr:row>
      <xdr:rowOff>0</xdr:rowOff>
    </xdr:from>
    <xdr:to>
      <xdr:col>1</xdr:col>
      <xdr:colOff>142875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49CC524F-ECE2-4CCE-B991-1E23308AC366}"/>
            </a:ext>
          </a:extLst>
        </xdr:cNvPr>
        <xdr:cNvSpPr txBox="1">
          <a:spLocks noChangeArrowheads="1"/>
        </xdr:cNvSpPr>
      </xdr:nvSpPr>
      <xdr:spPr bwMode="auto">
        <a:xfrm>
          <a:off x="552450" y="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2</xdr:row>
      <xdr:rowOff>19050</xdr:rowOff>
    </xdr:from>
    <xdr:to>
      <xdr:col>1</xdr:col>
      <xdr:colOff>142875</xdr:colOff>
      <xdr:row>3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F2CFCC48-4706-4563-B0B1-521EAC791F94}"/>
            </a:ext>
          </a:extLst>
        </xdr:cNvPr>
        <xdr:cNvSpPr txBox="1">
          <a:spLocks noChangeArrowheads="1"/>
        </xdr:cNvSpPr>
      </xdr:nvSpPr>
      <xdr:spPr bwMode="auto">
        <a:xfrm>
          <a:off x="552450" y="62865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B3F0525A-EFBA-45F5-A143-70794DA30E58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ACFAD56B-6433-4D0A-9729-C6D7033FB6A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6E82BABD-40D5-4FC8-BCD4-D3AB04454E03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FDD68B7-BB98-44F9-B5A5-9D1F9B5ABF92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2966CEA9-B488-4158-8C70-81EB7782C651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B3C8E661-FCF2-475E-A0D6-EF1806D5BEE5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C55A92E2-2B23-4B6E-907F-C966296547AA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401364CC-1820-445B-ACE0-83C4883494DE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552450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108F7DB8-6350-422D-9F65-C5F1E787236B}"/>
            </a:ext>
          </a:extLst>
        </xdr:cNvPr>
        <xdr:cNvSpPr txBox="1">
          <a:spLocks noChangeArrowheads="1"/>
        </xdr:cNvSpPr>
      </xdr:nvSpPr>
      <xdr:spPr bwMode="auto">
        <a:xfrm>
          <a:off x="552450" y="101155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2A9F969-EBAB-48C0-911E-1119E8C5276C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56A4268-837E-4CA4-9031-C6685506E34D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0</xdr:row>
      <xdr:rowOff>0</xdr:rowOff>
    </xdr:from>
    <xdr:to>
      <xdr:col>1</xdr:col>
      <xdr:colOff>135226</xdr:colOff>
      <xdr:row>0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8E0F1A30-7A74-4EE2-9D12-AF9B2B709A1E}"/>
            </a:ext>
          </a:extLst>
        </xdr:cNvPr>
        <xdr:cNvSpPr txBox="1">
          <a:spLocks noChangeArrowheads="1"/>
        </xdr:cNvSpPr>
      </xdr:nvSpPr>
      <xdr:spPr bwMode="auto">
        <a:xfrm>
          <a:off x="554355" y="0"/>
          <a:ext cx="5619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  <xdr:twoCellAnchor>
    <xdr:from>
      <xdr:col>0</xdr:col>
      <xdr:colOff>554355</xdr:colOff>
      <xdr:row>2</xdr:row>
      <xdr:rowOff>11430</xdr:rowOff>
    </xdr:from>
    <xdr:to>
      <xdr:col>1</xdr:col>
      <xdr:colOff>135226</xdr:colOff>
      <xdr:row>3</xdr:row>
      <xdr:rowOff>141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A83F78E4-6D0D-481E-90DC-3691D0987916}"/>
            </a:ext>
          </a:extLst>
        </xdr:cNvPr>
        <xdr:cNvSpPr txBox="1">
          <a:spLocks noChangeArrowheads="1"/>
        </xdr:cNvSpPr>
      </xdr:nvSpPr>
      <xdr:spPr bwMode="auto">
        <a:xfrm>
          <a:off x="554355" y="621030"/>
          <a:ext cx="561946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E94C2-4F7B-4B68-BF7D-648974B5D901}">
  <dimension ref="A1:O33"/>
  <sheetViews>
    <sheetView workbookViewId="0">
      <selection activeCell="C2" sqref="C2"/>
    </sheetView>
  </sheetViews>
  <sheetFormatPr defaultRowHeight="13.5" x14ac:dyDescent="0.15"/>
  <cols>
    <col min="1" max="1" width="12.875" customWidth="1"/>
    <col min="2" max="13" width="7.25" customWidth="1"/>
    <col min="257" max="257" width="12.875" customWidth="1"/>
    <col min="258" max="269" width="7.25" customWidth="1"/>
    <col min="513" max="513" width="12.875" customWidth="1"/>
    <col min="514" max="525" width="7.25" customWidth="1"/>
    <col min="769" max="769" width="12.875" customWidth="1"/>
    <col min="770" max="781" width="7.25" customWidth="1"/>
    <col min="1025" max="1025" width="12.875" customWidth="1"/>
    <col min="1026" max="1037" width="7.25" customWidth="1"/>
    <col min="1281" max="1281" width="12.875" customWidth="1"/>
    <col min="1282" max="1293" width="7.25" customWidth="1"/>
    <col min="1537" max="1537" width="12.875" customWidth="1"/>
    <col min="1538" max="1549" width="7.25" customWidth="1"/>
    <col min="1793" max="1793" width="12.875" customWidth="1"/>
    <col min="1794" max="1805" width="7.25" customWidth="1"/>
    <col min="2049" max="2049" width="12.875" customWidth="1"/>
    <col min="2050" max="2061" width="7.25" customWidth="1"/>
    <col min="2305" max="2305" width="12.875" customWidth="1"/>
    <col min="2306" max="2317" width="7.25" customWidth="1"/>
    <col min="2561" max="2561" width="12.875" customWidth="1"/>
    <col min="2562" max="2573" width="7.25" customWidth="1"/>
    <col min="2817" max="2817" width="12.875" customWidth="1"/>
    <col min="2818" max="2829" width="7.25" customWidth="1"/>
    <col min="3073" max="3073" width="12.875" customWidth="1"/>
    <col min="3074" max="3085" width="7.25" customWidth="1"/>
    <col min="3329" max="3329" width="12.875" customWidth="1"/>
    <col min="3330" max="3341" width="7.25" customWidth="1"/>
    <col min="3585" max="3585" width="12.875" customWidth="1"/>
    <col min="3586" max="3597" width="7.25" customWidth="1"/>
    <col min="3841" max="3841" width="12.875" customWidth="1"/>
    <col min="3842" max="3853" width="7.25" customWidth="1"/>
    <col min="4097" max="4097" width="12.875" customWidth="1"/>
    <col min="4098" max="4109" width="7.25" customWidth="1"/>
    <col min="4353" max="4353" width="12.875" customWidth="1"/>
    <col min="4354" max="4365" width="7.25" customWidth="1"/>
    <col min="4609" max="4609" width="12.875" customWidth="1"/>
    <col min="4610" max="4621" width="7.25" customWidth="1"/>
    <col min="4865" max="4865" width="12.875" customWidth="1"/>
    <col min="4866" max="4877" width="7.25" customWidth="1"/>
    <col min="5121" max="5121" width="12.875" customWidth="1"/>
    <col min="5122" max="5133" width="7.25" customWidth="1"/>
    <col min="5377" max="5377" width="12.875" customWidth="1"/>
    <col min="5378" max="5389" width="7.25" customWidth="1"/>
    <col min="5633" max="5633" width="12.875" customWidth="1"/>
    <col min="5634" max="5645" width="7.25" customWidth="1"/>
    <col min="5889" max="5889" width="12.875" customWidth="1"/>
    <col min="5890" max="5901" width="7.25" customWidth="1"/>
    <col min="6145" max="6145" width="12.875" customWidth="1"/>
    <col min="6146" max="6157" width="7.25" customWidth="1"/>
    <col min="6401" max="6401" width="12.875" customWidth="1"/>
    <col min="6402" max="6413" width="7.25" customWidth="1"/>
    <col min="6657" max="6657" width="12.875" customWidth="1"/>
    <col min="6658" max="6669" width="7.25" customWidth="1"/>
    <col min="6913" max="6913" width="12.875" customWidth="1"/>
    <col min="6914" max="6925" width="7.25" customWidth="1"/>
    <col min="7169" max="7169" width="12.875" customWidth="1"/>
    <col min="7170" max="7181" width="7.25" customWidth="1"/>
    <col min="7425" max="7425" width="12.875" customWidth="1"/>
    <col min="7426" max="7437" width="7.25" customWidth="1"/>
    <col min="7681" max="7681" width="12.875" customWidth="1"/>
    <col min="7682" max="7693" width="7.25" customWidth="1"/>
    <col min="7937" max="7937" width="12.875" customWidth="1"/>
    <col min="7938" max="7949" width="7.25" customWidth="1"/>
    <col min="8193" max="8193" width="12.875" customWidth="1"/>
    <col min="8194" max="8205" width="7.25" customWidth="1"/>
    <col min="8449" max="8449" width="12.875" customWidth="1"/>
    <col min="8450" max="8461" width="7.25" customWidth="1"/>
    <col min="8705" max="8705" width="12.875" customWidth="1"/>
    <col min="8706" max="8717" width="7.25" customWidth="1"/>
    <col min="8961" max="8961" width="12.875" customWidth="1"/>
    <col min="8962" max="8973" width="7.25" customWidth="1"/>
    <col min="9217" max="9217" width="12.875" customWidth="1"/>
    <col min="9218" max="9229" width="7.25" customWidth="1"/>
    <col min="9473" max="9473" width="12.875" customWidth="1"/>
    <col min="9474" max="9485" width="7.25" customWidth="1"/>
    <col min="9729" max="9729" width="12.875" customWidth="1"/>
    <col min="9730" max="9741" width="7.25" customWidth="1"/>
    <col min="9985" max="9985" width="12.875" customWidth="1"/>
    <col min="9986" max="9997" width="7.25" customWidth="1"/>
    <col min="10241" max="10241" width="12.875" customWidth="1"/>
    <col min="10242" max="10253" width="7.25" customWidth="1"/>
    <col min="10497" max="10497" width="12.875" customWidth="1"/>
    <col min="10498" max="10509" width="7.25" customWidth="1"/>
    <col min="10753" max="10753" width="12.875" customWidth="1"/>
    <col min="10754" max="10765" width="7.25" customWidth="1"/>
    <col min="11009" max="11009" width="12.875" customWidth="1"/>
    <col min="11010" max="11021" width="7.25" customWidth="1"/>
    <col min="11265" max="11265" width="12.875" customWidth="1"/>
    <col min="11266" max="11277" width="7.25" customWidth="1"/>
    <col min="11521" max="11521" width="12.875" customWidth="1"/>
    <col min="11522" max="11533" width="7.25" customWidth="1"/>
    <col min="11777" max="11777" width="12.875" customWidth="1"/>
    <col min="11778" max="11789" width="7.25" customWidth="1"/>
    <col min="12033" max="12033" width="12.875" customWidth="1"/>
    <col min="12034" max="12045" width="7.25" customWidth="1"/>
    <col min="12289" max="12289" width="12.875" customWidth="1"/>
    <col min="12290" max="12301" width="7.25" customWidth="1"/>
    <col min="12545" max="12545" width="12.875" customWidth="1"/>
    <col min="12546" max="12557" width="7.25" customWidth="1"/>
    <col min="12801" max="12801" width="12.875" customWidth="1"/>
    <col min="12802" max="12813" width="7.25" customWidth="1"/>
    <col min="13057" max="13057" width="12.875" customWidth="1"/>
    <col min="13058" max="13069" width="7.25" customWidth="1"/>
    <col min="13313" max="13313" width="12.875" customWidth="1"/>
    <col min="13314" max="13325" width="7.25" customWidth="1"/>
    <col min="13569" max="13569" width="12.875" customWidth="1"/>
    <col min="13570" max="13581" width="7.25" customWidth="1"/>
    <col min="13825" max="13825" width="12.875" customWidth="1"/>
    <col min="13826" max="13837" width="7.25" customWidth="1"/>
    <col min="14081" max="14081" width="12.875" customWidth="1"/>
    <col min="14082" max="14093" width="7.25" customWidth="1"/>
    <col min="14337" max="14337" width="12.875" customWidth="1"/>
    <col min="14338" max="14349" width="7.25" customWidth="1"/>
    <col min="14593" max="14593" width="12.875" customWidth="1"/>
    <col min="14594" max="14605" width="7.25" customWidth="1"/>
    <col min="14849" max="14849" width="12.875" customWidth="1"/>
    <col min="14850" max="14861" width="7.25" customWidth="1"/>
    <col min="15105" max="15105" width="12.875" customWidth="1"/>
    <col min="15106" max="15117" width="7.25" customWidth="1"/>
    <col min="15361" max="15361" width="12.875" customWidth="1"/>
    <col min="15362" max="15373" width="7.25" customWidth="1"/>
    <col min="15617" max="15617" width="12.875" customWidth="1"/>
    <col min="15618" max="15629" width="7.25" customWidth="1"/>
    <col min="15873" max="15873" width="12.875" customWidth="1"/>
    <col min="15874" max="15885" width="7.25" customWidth="1"/>
    <col min="16129" max="16129" width="12.875" customWidth="1"/>
    <col min="16130" max="16141" width="7.25" customWidth="1"/>
  </cols>
  <sheetData>
    <row r="1" spans="1:13" ht="24" x14ac:dyDescent="0.25">
      <c r="A1" s="46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4" customHeight="1" x14ac:dyDescent="0.2">
      <c r="J2" s="47" t="s">
        <v>78</v>
      </c>
      <c r="K2" s="47"/>
      <c r="L2" s="47"/>
      <c r="M2" s="47"/>
    </row>
    <row r="4" spans="1:13" ht="34.5" customHeight="1" x14ac:dyDescent="0.15">
      <c r="A4" s="30" t="s">
        <v>63</v>
      </c>
      <c r="B4" s="48" t="s">
        <v>22</v>
      </c>
      <c r="C4" s="48"/>
      <c r="D4" s="48"/>
      <c r="E4" s="48" t="s">
        <v>23</v>
      </c>
      <c r="F4" s="48"/>
      <c r="G4" s="48"/>
      <c r="H4" s="48" t="s">
        <v>24</v>
      </c>
      <c r="I4" s="48"/>
      <c r="J4" s="48"/>
      <c r="K4" s="48" t="s">
        <v>64</v>
      </c>
      <c r="L4" s="48"/>
      <c r="M4" s="48"/>
    </row>
    <row r="5" spans="1:13" ht="23.25" customHeight="1" x14ac:dyDescent="0.2">
      <c r="A5" s="4" t="s">
        <v>10</v>
      </c>
      <c r="B5" s="44">
        <v>650</v>
      </c>
      <c r="C5" s="44"/>
      <c r="D5" s="44"/>
      <c r="E5" s="44">
        <v>643</v>
      </c>
      <c r="F5" s="44"/>
      <c r="G5" s="44"/>
      <c r="H5" s="45">
        <f xml:space="preserve"> B5+E5</f>
        <v>1293</v>
      </c>
      <c r="I5" s="45"/>
      <c r="J5" s="45"/>
      <c r="K5" s="44">
        <v>497</v>
      </c>
      <c r="L5" s="44"/>
      <c r="M5" s="44"/>
    </row>
    <row r="6" spans="1:13" ht="24" customHeight="1" x14ac:dyDescent="0.2">
      <c r="A6" s="4" t="s">
        <v>11</v>
      </c>
      <c r="B6" s="44">
        <v>660</v>
      </c>
      <c r="C6" s="44"/>
      <c r="D6" s="44"/>
      <c r="E6" s="44">
        <v>689</v>
      </c>
      <c r="F6" s="44"/>
      <c r="G6" s="44"/>
      <c r="H6" s="45">
        <f xml:space="preserve"> B6+E6</f>
        <v>1349</v>
      </c>
      <c r="I6" s="45"/>
      <c r="J6" s="45"/>
      <c r="K6" s="44">
        <v>584</v>
      </c>
      <c r="L6" s="44"/>
      <c r="M6" s="44"/>
    </row>
    <row r="7" spans="1:13" ht="24" customHeight="1" x14ac:dyDescent="0.2">
      <c r="A7" s="4" t="s">
        <v>12</v>
      </c>
      <c r="B7" s="44">
        <v>2378</v>
      </c>
      <c r="C7" s="44"/>
      <c r="D7" s="44"/>
      <c r="E7" s="44">
        <v>2460</v>
      </c>
      <c r="F7" s="44"/>
      <c r="G7" s="44"/>
      <c r="H7" s="45">
        <f>B7+E7</f>
        <v>4838</v>
      </c>
      <c r="I7" s="45"/>
      <c r="J7" s="45"/>
      <c r="K7" s="44">
        <v>2017</v>
      </c>
      <c r="L7" s="44"/>
      <c r="M7" s="44"/>
    </row>
    <row r="8" spans="1:13" ht="24" customHeight="1" x14ac:dyDescent="0.2">
      <c r="A8" s="4" t="s">
        <v>13</v>
      </c>
      <c r="B8" s="44">
        <v>788</v>
      </c>
      <c r="C8" s="44"/>
      <c r="D8" s="44"/>
      <c r="E8" s="44">
        <v>817</v>
      </c>
      <c r="F8" s="44"/>
      <c r="G8" s="44"/>
      <c r="H8" s="45">
        <f t="shared" ref="H8:H23" si="0" xml:space="preserve"> B8+E8</f>
        <v>1605</v>
      </c>
      <c r="I8" s="45"/>
      <c r="J8" s="45"/>
      <c r="K8" s="44">
        <v>658</v>
      </c>
      <c r="L8" s="44"/>
      <c r="M8" s="44"/>
    </row>
    <row r="9" spans="1:13" ht="24" customHeight="1" x14ac:dyDescent="0.2">
      <c r="A9" s="4" t="s">
        <v>14</v>
      </c>
      <c r="B9" s="44">
        <v>1625</v>
      </c>
      <c r="C9" s="44"/>
      <c r="D9" s="44"/>
      <c r="E9" s="44">
        <v>1668</v>
      </c>
      <c r="F9" s="44"/>
      <c r="G9" s="44"/>
      <c r="H9" s="45">
        <f t="shared" si="0"/>
        <v>3293</v>
      </c>
      <c r="I9" s="45"/>
      <c r="J9" s="45"/>
      <c r="K9" s="44">
        <v>1355</v>
      </c>
      <c r="L9" s="44"/>
      <c r="M9" s="44"/>
    </row>
    <row r="10" spans="1:13" ht="24" customHeight="1" x14ac:dyDescent="0.2">
      <c r="A10" s="4" t="s">
        <v>15</v>
      </c>
      <c r="B10" s="44">
        <v>1496</v>
      </c>
      <c r="C10" s="44"/>
      <c r="D10" s="44"/>
      <c r="E10" s="44">
        <v>1586</v>
      </c>
      <c r="F10" s="44"/>
      <c r="G10" s="44"/>
      <c r="H10" s="45">
        <f t="shared" si="0"/>
        <v>3082</v>
      </c>
      <c r="I10" s="45"/>
      <c r="J10" s="45"/>
      <c r="K10" s="44">
        <v>1149</v>
      </c>
      <c r="L10" s="44"/>
      <c r="M10" s="44"/>
    </row>
    <row r="11" spans="1:13" ht="24" customHeight="1" x14ac:dyDescent="0.2">
      <c r="A11" s="4" t="s">
        <v>16</v>
      </c>
      <c r="B11" s="44">
        <v>701</v>
      </c>
      <c r="C11" s="44"/>
      <c r="D11" s="44"/>
      <c r="E11" s="44">
        <v>712</v>
      </c>
      <c r="F11" s="44"/>
      <c r="G11" s="44"/>
      <c r="H11" s="45">
        <f t="shared" si="0"/>
        <v>1413</v>
      </c>
      <c r="I11" s="45"/>
      <c r="J11" s="45"/>
      <c r="K11" s="44">
        <v>526</v>
      </c>
      <c r="L11" s="44"/>
      <c r="M11" s="44"/>
    </row>
    <row r="12" spans="1:13" ht="24" customHeight="1" x14ac:dyDescent="0.2">
      <c r="A12" s="4" t="s">
        <v>6</v>
      </c>
      <c r="B12" s="44">
        <v>548</v>
      </c>
      <c r="C12" s="44"/>
      <c r="D12" s="44"/>
      <c r="E12" s="44">
        <v>602</v>
      </c>
      <c r="F12" s="44"/>
      <c r="G12" s="44"/>
      <c r="H12" s="45">
        <f t="shared" si="0"/>
        <v>1150</v>
      </c>
      <c r="I12" s="45"/>
      <c r="J12" s="45"/>
      <c r="K12" s="44">
        <v>436</v>
      </c>
      <c r="L12" s="44"/>
      <c r="M12" s="44"/>
    </row>
    <row r="13" spans="1:13" ht="24" customHeight="1" x14ac:dyDescent="0.2">
      <c r="A13" s="4" t="s">
        <v>17</v>
      </c>
      <c r="B13" s="44">
        <v>86</v>
      </c>
      <c r="C13" s="44"/>
      <c r="D13" s="44"/>
      <c r="E13" s="44">
        <v>111</v>
      </c>
      <c r="F13" s="44"/>
      <c r="G13" s="44"/>
      <c r="H13" s="45">
        <f t="shared" si="0"/>
        <v>197</v>
      </c>
      <c r="I13" s="45"/>
      <c r="J13" s="45"/>
      <c r="K13" s="44">
        <v>103</v>
      </c>
      <c r="L13" s="44"/>
      <c r="M13" s="44"/>
    </row>
    <row r="14" spans="1:13" ht="24" customHeight="1" x14ac:dyDescent="0.2">
      <c r="A14" s="4" t="s">
        <v>18</v>
      </c>
      <c r="B14" s="44">
        <v>171</v>
      </c>
      <c r="C14" s="44"/>
      <c r="D14" s="44"/>
      <c r="E14" s="44">
        <v>180</v>
      </c>
      <c r="F14" s="44"/>
      <c r="G14" s="44"/>
      <c r="H14" s="45">
        <f t="shared" si="0"/>
        <v>351</v>
      </c>
      <c r="I14" s="45"/>
      <c r="J14" s="45"/>
      <c r="K14" s="44">
        <v>148</v>
      </c>
      <c r="L14" s="44"/>
      <c r="M14" s="44"/>
    </row>
    <row r="15" spans="1:13" ht="24" customHeight="1" x14ac:dyDescent="0.2">
      <c r="A15" s="4" t="s">
        <v>19</v>
      </c>
      <c r="B15" s="44">
        <v>336</v>
      </c>
      <c r="C15" s="44"/>
      <c r="D15" s="44"/>
      <c r="E15" s="44">
        <v>440</v>
      </c>
      <c r="F15" s="44"/>
      <c r="G15" s="44"/>
      <c r="H15" s="45">
        <f t="shared" si="0"/>
        <v>776</v>
      </c>
      <c r="I15" s="45"/>
      <c r="J15" s="45"/>
      <c r="K15" s="44">
        <v>353</v>
      </c>
      <c r="L15" s="44"/>
      <c r="M15" s="44"/>
    </row>
    <row r="16" spans="1:13" ht="24" customHeight="1" x14ac:dyDescent="0.2">
      <c r="A16" s="4" t="s">
        <v>20</v>
      </c>
      <c r="B16" s="44">
        <v>537</v>
      </c>
      <c r="C16" s="44"/>
      <c r="D16" s="44"/>
      <c r="E16" s="44">
        <v>563</v>
      </c>
      <c r="F16" s="44"/>
      <c r="G16" s="44"/>
      <c r="H16" s="45">
        <f t="shared" si="0"/>
        <v>1100</v>
      </c>
      <c r="I16" s="45"/>
      <c r="J16" s="45"/>
      <c r="K16" s="44">
        <v>444</v>
      </c>
      <c r="L16" s="44"/>
      <c r="M16" s="44"/>
    </row>
    <row r="17" spans="1:15" ht="24" customHeight="1" x14ac:dyDescent="0.2">
      <c r="A17" s="4" t="s">
        <v>7</v>
      </c>
      <c r="B17" s="44">
        <v>2633</v>
      </c>
      <c r="C17" s="44"/>
      <c r="D17" s="44"/>
      <c r="E17" s="44">
        <v>2697</v>
      </c>
      <c r="F17" s="44"/>
      <c r="G17" s="44"/>
      <c r="H17" s="45">
        <f t="shared" si="0"/>
        <v>5330</v>
      </c>
      <c r="I17" s="45"/>
      <c r="J17" s="45"/>
      <c r="K17" s="44">
        <v>2049</v>
      </c>
      <c r="L17" s="44"/>
      <c r="M17" s="44"/>
    </row>
    <row r="18" spans="1:15" ht="24" customHeight="1" x14ac:dyDescent="0.2">
      <c r="A18" s="4" t="s">
        <v>8</v>
      </c>
      <c r="B18" s="44">
        <v>1447</v>
      </c>
      <c r="C18" s="44"/>
      <c r="D18" s="44"/>
      <c r="E18" s="44">
        <v>1434</v>
      </c>
      <c r="F18" s="44"/>
      <c r="G18" s="44"/>
      <c r="H18" s="45">
        <f t="shared" si="0"/>
        <v>2881</v>
      </c>
      <c r="I18" s="45"/>
      <c r="J18" s="45"/>
      <c r="K18" s="44">
        <v>1144</v>
      </c>
      <c r="L18" s="44"/>
      <c r="M18" s="44"/>
    </row>
    <row r="19" spans="1:15" ht="24" customHeight="1" x14ac:dyDescent="0.2">
      <c r="A19" s="4" t="s">
        <v>21</v>
      </c>
      <c r="B19" s="44">
        <v>679</v>
      </c>
      <c r="C19" s="44"/>
      <c r="D19" s="44"/>
      <c r="E19" s="44">
        <v>729</v>
      </c>
      <c r="F19" s="44"/>
      <c r="G19" s="44"/>
      <c r="H19" s="45">
        <f t="shared" si="0"/>
        <v>1408</v>
      </c>
      <c r="I19" s="45"/>
      <c r="J19" s="45"/>
      <c r="K19" s="44">
        <v>542</v>
      </c>
      <c r="L19" s="44"/>
      <c r="M19" s="44"/>
      <c r="O19" s="37"/>
    </row>
    <row r="20" spans="1:15" ht="24" customHeight="1" x14ac:dyDescent="0.2">
      <c r="A20" s="4" t="s">
        <v>9</v>
      </c>
      <c r="B20" s="44">
        <v>815</v>
      </c>
      <c r="C20" s="44"/>
      <c r="D20" s="44"/>
      <c r="E20" s="44">
        <v>877</v>
      </c>
      <c r="F20" s="44"/>
      <c r="G20" s="44"/>
      <c r="H20" s="45">
        <f t="shared" si="0"/>
        <v>1692</v>
      </c>
      <c r="I20" s="45"/>
      <c r="J20" s="45"/>
      <c r="K20" s="44">
        <v>664</v>
      </c>
      <c r="L20" s="44"/>
      <c r="M20" s="44"/>
    </row>
    <row r="21" spans="1:15" ht="23.25" customHeight="1" x14ac:dyDescent="0.2">
      <c r="A21" s="3" t="s">
        <v>79</v>
      </c>
      <c r="B21" s="44"/>
      <c r="C21" s="44"/>
      <c r="D21" s="44"/>
      <c r="E21" s="44"/>
      <c r="F21" s="44"/>
      <c r="G21" s="44"/>
      <c r="H21" s="45">
        <f t="shared" si="0"/>
        <v>0</v>
      </c>
      <c r="I21" s="45"/>
      <c r="J21" s="45"/>
      <c r="K21" s="44"/>
      <c r="L21" s="44"/>
      <c r="M21" s="44"/>
    </row>
    <row r="22" spans="1:15" ht="24" customHeight="1" x14ac:dyDescent="0.2">
      <c r="A22" s="4" t="s">
        <v>80</v>
      </c>
      <c r="B22" s="44"/>
      <c r="C22" s="44"/>
      <c r="D22" s="44"/>
      <c r="E22" s="44"/>
      <c r="F22" s="44"/>
      <c r="G22" s="44"/>
      <c r="H22" s="45">
        <f t="shared" si="0"/>
        <v>0</v>
      </c>
      <c r="I22" s="45"/>
      <c r="J22" s="45"/>
      <c r="K22" s="44"/>
      <c r="L22" s="44"/>
      <c r="M22" s="44"/>
    </row>
    <row r="23" spans="1:15" ht="24" customHeight="1" x14ac:dyDescent="0.2">
      <c r="A23" s="3" t="s">
        <v>65</v>
      </c>
      <c r="B23" s="45">
        <f xml:space="preserve"> B5+B6+B7+B8+B9+B10+B11+B12+B13+B14+B15+B16+B17+B18+B19+B20+B21+B22</f>
        <v>15550</v>
      </c>
      <c r="C23" s="45"/>
      <c r="D23" s="45"/>
      <c r="E23" s="45">
        <f xml:space="preserve"> E5+E6+E7+E8+E9+E10+E11+E12+E13+E14+E15+E16+E17+E18+E19+E20+E21+E22</f>
        <v>16208</v>
      </c>
      <c r="F23" s="45"/>
      <c r="G23" s="45"/>
      <c r="H23" s="45">
        <f t="shared" si="0"/>
        <v>31758</v>
      </c>
      <c r="I23" s="45"/>
      <c r="J23" s="45"/>
      <c r="K23" s="45">
        <f>SUM(K5:M22)</f>
        <v>12669</v>
      </c>
      <c r="L23" s="45"/>
      <c r="M23" s="45"/>
    </row>
    <row r="24" spans="1:15" s="5" customFormat="1" ht="24" customHeight="1" x14ac:dyDescent="0.25"/>
    <row r="25" spans="1:15" s="5" customFormat="1" ht="24" customHeight="1" x14ac:dyDescent="0.25">
      <c r="D25" s="5" t="s">
        <v>81</v>
      </c>
      <c r="G25" s="5" t="s">
        <v>48</v>
      </c>
    </row>
    <row r="26" spans="1:15" ht="21" customHeight="1" x14ac:dyDescent="0.15">
      <c r="A26" s="1"/>
      <c r="B26" s="2" t="s">
        <v>0</v>
      </c>
      <c r="C26" s="2" t="s">
        <v>1</v>
      </c>
      <c r="D26" s="2" t="s">
        <v>2</v>
      </c>
      <c r="E26" s="2" t="s">
        <v>3</v>
      </c>
      <c r="F26" s="2" t="s">
        <v>4</v>
      </c>
      <c r="G26" s="2" t="s">
        <v>5</v>
      </c>
      <c r="H26" s="2" t="s">
        <v>68</v>
      </c>
      <c r="I26" s="2" t="s">
        <v>69</v>
      </c>
      <c r="J26" s="2" t="s">
        <v>70</v>
      </c>
      <c r="K26" s="2" t="s">
        <v>71</v>
      </c>
      <c r="L26" s="2" t="s">
        <v>72</v>
      </c>
      <c r="M26" s="2" t="s">
        <v>73</v>
      </c>
    </row>
    <row r="27" spans="1:15" s="39" customFormat="1" ht="21" customHeight="1" x14ac:dyDescent="0.15">
      <c r="A27" s="38" t="s">
        <v>22</v>
      </c>
      <c r="B27" s="31">
        <f>+B23</f>
        <v>15550</v>
      </c>
      <c r="C27" s="31" t="s">
        <v>76</v>
      </c>
      <c r="D27" s="31" t="s">
        <v>75</v>
      </c>
      <c r="E27" s="31" t="s">
        <v>75</v>
      </c>
      <c r="F27" s="31" t="s">
        <v>75</v>
      </c>
      <c r="G27" s="31" t="s">
        <v>75</v>
      </c>
      <c r="H27" s="31" t="s">
        <v>75</v>
      </c>
      <c r="I27" s="31" t="s">
        <v>75</v>
      </c>
      <c r="J27" s="31" t="s">
        <v>75</v>
      </c>
      <c r="K27" s="31" t="s">
        <v>75</v>
      </c>
      <c r="L27" s="31" t="s">
        <v>76</v>
      </c>
      <c r="M27" s="31"/>
    </row>
    <row r="28" spans="1:15" s="39" customFormat="1" ht="21" customHeight="1" x14ac:dyDescent="0.15">
      <c r="A28" s="38" t="s">
        <v>23</v>
      </c>
      <c r="B28" s="31">
        <f>+E23</f>
        <v>16208</v>
      </c>
      <c r="C28" s="31" t="s">
        <v>75</v>
      </c>
      <c r="D28" s="31" t="s">
        <v>75</v>
      </c>
      <c r="E28" s="31" t="s">
        <v>76</v>
      </c>
      <c r="F28" s="31" t="s">
        <v>75</v>
      </c>
      <c r="G28" s="31" t="s">
        <v>75</v>
      </c>
      <c r="H28" s="31" t="s">
        <v>75</v>
      </c>
      <c r="I28" s="31" t="s">
        <v>75</v>
      </c>
      <c r="J28" s="31" t="s">
        <v>75</v>
      </c>
      <c r="K28" s="31" t="s">
        <v>75</v>
      </c>
      <c r="L28" s="31" t="s">
        <v>75</v>
      </c>
      <c r="M28" s="31"/>
    </row>
    <row r="29" spans="1:15" s="39" customFormat="1" ht="21" customHeight="1" thickBot="1" x14ac:dyDescent="0.2">
      <c r="A29" s="40" t="s">
        <v>25</v>
      </c>
      <c r="B29" s="33">
        <f>SUM(B27:B28)</f>
        <v>31758</v>
      </c>
      <c r="C29" s="33" t="s">
        <v>75</v>
      </c>
      <c r="D29" s="33" t="s">
        <v>75</v>
      </c>
      <c r="E29" s="33" t="s">
        <v>75</v>
      </c>
      <c r="F29" s="33" t="s">
        <v>75</v>
      </c>
      <c r="G29" s="33" t="s">
        <v>75</v>
      </c>
      <c r="H29" s="33" t="s">
        <v>75</v>
      </c>
      <c r="I29" s="33" t="s">
        <v>75</v>
      </c>
      <c r="J29" s="33" t="s">
        <v>75</v>
      </c>
      <c r="K29" s="33" t="s">
        <v>75</v>
      </c>
      <c r="L29" s="33" t="s">
        <v>75</v>
      </c>
      <c r="M29" s="33"/>
    </row>
    <row r="30" spans="1:15" ht="21" customHeight="1" thickTop="1" x14ac:dyDescent="0.15">
      <c r="A30" s="41" t="s">
        <v>26</v>
      </c>
      <c r="B30" s="35">
        <f>+K23</f>
        <v>12669</v>
      </c>
      <c r="C30" s="35" t="s">
        <v>75</v>
      </c>
      <c r="D30" s="35" t="s">
        <v>75</v>
      </c>
      <c r="E30" s="35" t="s">
        <v>75</v>
      </c>
      <c r="F30" s="35" t="s">
        <v>75</v>
      </c>
      <c r="G30" s="35" t="s">
        <v>75</v>
      </c>
      <c r="H30" s="35" t="s">
        <v>75</v>
      </c>
      <c r="I30" s="35" t="s">
        <v>75</v>
      </c>
      <c r="J30" s="35" t="s">
        <v>75</v>
      </c>
      <c r="K30" s="35" t="s">
        <v>75</v>
      </c>
      <c r="L30" s="35" t="s">
        <v>75</v>
      </c>
      <c r="M30" s="35"/>
    </row>
    <row r="32" spans="1:15" s="5" customFormat="1" ht="24" x14ac:dyDescent="0.25">
      <c r="B32" s="46"/>
      <c r="C32" s="46"/>
      <c r="J32" s="5" t="s">
        <v>77</v>
      </c>
      <c r="K32" s="5" t="s">
        <v>49</v>
      </c>
    </row>
    <row r="33" spans="2:3" x14ac:dyDescent="0.15">
      <c r="B33" s="42"/>
      <c r="C33" s="43"/>
    </row>
  </sheetData>
  <mergeCells count="84">
    <mergeCell ref="A1:M1"/>
    <mergeCell ref="J2:M2"/>
    <mergeCell ref="B4:D4"/>
    <mergeCell ref="E4:G4"/>
    <mergeCell ref="H4:J4"/>
    <mergeCell ref="K4:M4"/>
    <mergeCell ref="B5:D5"/>
    <mergeCell ref="E5:G5"/>
    <mergeCell ref="H5:J5"/>
    <mergeCell ref="K5:M5"/>
    <mergeCell ref="B6:D6"/>
    <mergeCell ref="E6:G6"/>
    <mergeCell ref="H6:J6"/>
    <mergeCell ref="K6:M6"/>
    <mergeCell ref="B7:D7"/>
    <mergeCell ref="E7:G7"/>
    <mergeCell ref="H7:J7"/>
    <mergeCell ref="K7:M7"/>
    <mergeCell ref="B8:D8"/>
    <mergeCell ref="E8:G8"/>
    <mergeCell ref="H8:J8"/>
    <mergeCell ref="K8:M8"/>
    <mergeCell ref="B9:D9"/>
    <mergeCell ref="E9:G9"/>
    <mergeCell ref="H9:J9"/>
    <mergeCell ref="K9:M9"/>
    <mergeCell ref="B10:D10"/>
    <mergeCell ref="E10:G10"/>
    <mergeCell ref="H10:J10"/>
    <mergeCell ref="K10:M10"/>
    <mergeCell ref="B11:D11"/>
    <mergeCell ref="E11:G11"/>
    <mergeCell ref="H11:J11"/>
    <mergeCell ref="K11:M11"/>
    <mergeCell ref="B12:D12"/>
    <mergeCell ref="E12:G12"/>
    <mergeCell ref="H12:J12"/>
    <mergeCell ref="K12:M12"/>
    <mergeCell ref="B13:D13"/>
    <mergeCell ref="E13:G13"/>
    <mergeCell ref="H13:J13"/>
    <mergeCell ref="K13:M13"/>
    <mergeCell ref="B14:D14"/>
    <mergeCell ref="E14:G14"/>
    <mergeCell ref="H14:J14"/>
    <mergeCell ref="K14:M14"/>
    <mergeCell ref="B15:D15"/>
    <mergeCell ref="E15:G15"/>
    <mergeCell ref="H15:J15"/>
    <mergeCell ref="K15:M15"/>
    <mergeCell ref="B16:D16"/>
    <mergeCell ref="E16:G16"/>
    <mergeCell ref="H16:J16"/>
    <mergeCell ref="K16:M16"/>
    <mergeCell ref="B17:D17"/>
    <mergeCell ref="E17:G17"/>
    <mergeCell ref="H17:J17"/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B20:D20"/>
    <mergeCell ref="E20:G20"/>
    <mergeCell ref="H20:J20"/>
    <mergeCell ref="K20:M20"/>
    <mergeCell ref="B33:C33"/>
    <mergeCell ref="B21:D21"/>
    <mergeCell ref="E21:G21"/>
    <mergeCell ref="H21:J21"/>
    <mergeCell ref="K21:M21"/>
    <mergeCell ref="B22:D22"/>
    <mergeCell ref="E22:G22"/>
    <mergeCell ref="H22:J22"/>
    <mergeCell ref="K22:M22"/>
    <mergeCell ref="B23:D23"/>
    <mergeCell ref="E23:G23"/>
    <mergeCell ref="H23:J23"/>
    <mergeCell ref="K23:M23"/>
    <mergeCell ref="B32:C32"/>
  </mergeCells>
  <phoneticPr fontId="2"/>
  <pageMargins left="0.36" right="0.2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D0C1-7C64-47E1-8C17-50124F5FD577}">
  <dimension ref="A1:T32"/>
  <sheetViews>
    <sheetView workbookViewId="0">
      <selection activeCell="B22" sqref="B22:D22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16" width="3.5" customWidth="1"/>
    <col min="17" max="18" width="6.875" customWidth="1"/>
    <col min="19" max="19" width="7.5" customWidth="1"/>
    <col min="20" max="20" width="1.625" customWidth="1"/>
  </cols>
  <sheetData>
    <row r="1" spans="1:20" ht="24" customHeight="1" x14ac:dyDescent="0.25">
      <c r="A1" s="28" t="s">
        <v>40</v>
      </c>
      <c r="B1" s="14">
        <v>3</v>
      </c>
      <c r="C1" s="84" t="s">
        <v>41</v>
      </c>
      <c r="D1" s="84"/>
      <c r="E1" s="27" t="s">
        <v>43</v>
      </c>
      <c r="G1" s="14"/>
      <c r="H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85" t="str">
        <f>"令和"&amp;B1&amp;"年4月1日現在"</f>
        <v>令和3年4月1日現在</v>
      </c>
      <c r="O2" s="85"/>
      <c r="P2" s="85"/>
      <c r="Q2" s="85"/>
      <c r="R2" s="85"/>
      <c r="S2" s="85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631</v>
      </c>
      <c r="C5" s="51"/>
      <c r="D5" s="52"/>
      <c r="E5" s="63">
        <v>616</v>
      </c>
      <c r="F5" s="51"/>
      <c r="G5" s="51"/>
      <c r="H5" s="52"/>
      <c r="I5" s="80">
        <f t="shared" ref="I5:I20" si="0">B5 +E5</f>
        <v>1247</v>
      </c>
      <c r="J5" s="81"/>
      <c r="K5" s="81"/>
      <c r="L5" s="81"/>
      <c r="M5" s="82"/>
      <c r="N5" s="44">
        <v>513</v>
      </c>
      <c r="O5" s="44"/>
      <c r="P5" s="44"/>
      <c r="Q5" s="44"/>
      <c r="R5" s="63">
        <v>5</v>
      </c>
      <c r="S5" s="52"/>
      <c r="T5" s="17"/>
    </row>
    <row r="6" spans="1:20" ht="24" customHeight="1" x14ac:dyDescent="0.2">
      <c r="A6" s="4" t="s">
        <v>11</v>
      </c>
      <c r="B6" s="63">
        <v>664</v>
      </c>
      <c r="C6" s="51"/>
      <c r="D6" s="52"/>
      <c r="E6" s="63">
        <v>658</v>
      </c>
      <c r="F6" s="51"/>
      <c r="G6" s="51"/>
      <c r="H6" s="52"/>
      <c r="I6" s="50">
        <f t="shared" si="0"/>
        <v>1322</v>
      </c>
      <c r="J6" s="53"/>
      <c r="K6" s="53"/>
      <c r="L6" s="53"/>
      <c r="M6" s="54"/>
      <c r="N6" s="63">
        <v>624</v>
      </c>
      <c r="O6" s="51"/>
      <c r="P6" s="51"/>
      <c r="Q6" s="52"/>
      <c r="R6" s="63">
        <v>5</v>
      </c>
      <c r="S6" s="52"/>
      <c r="T6" s="17"/>
    </row>
    <row r="7" spans="1:20" ht="23.25" customHeight="1" x14ac:dyDescent="0.2">
      <c r="A7" s="4" t="s">
        <v>12</v>
      </c>
      <c r="B7" s="63">
        <v>2373</v>
      </c>
      <c r="C7" s="51"/>
      <c r="D7" s="52"/>
      <c r="E7" s="63">
        <v>2452</v>
      </c>
      <c r="F7" s="51"/>
      <c r="G7" s="51"/>
      <c r="H7" s="52"/>
      <c r="I7" s="50">
        <f t="shared" si="0"/>
        <v>4825</v>
      </c>
      <c r="J7" s="53"/>
      <c r="K7" s="53"/>
      <c r="L7" s="53"/>
      <c r="M7" s="54"/>
      <c r="N7" s="63">
        <v>2194</v>
      </c>
      <c r="O7" s="51"/>
      <c r="P7" s="51"/>
      <c r="Q7" s="52"/>
      <c r="R7" s="63">
        <v>21</v>
      </c>
      <c r="S7" s="52"/>
      <c r="T7" s="17"/>
    </row>
    <row r="8" spans="1:20" ht="24" customHeight="1" x14ac:dyDescent="0.2">
      <c r="A8" s="4" t="s">
        <v>13</v>
      </c>
      <c r="B8" s="63">
        <v>704</v>
      </c>
      <c r="C8" s="51"/>
      <c r="D8" s="52"/>
      <c r="E8" s="63">
        <v>741</v>
      </c>
      <c r="F8" s="51"/>
      <c r="G8" s="51"/>
      <c r="H8" s="52"/>
      <c r="I8" s="50">
        <f t="shared" si="0"/>
        <v>1445</v>
      </c>
      <c r="J8" s="53"/>
      <c r="K8" s="53"/>
      <c r="L8" s="53"/>
      <c r="M8" s="54"/>
      <c r="N8" s="63">
        <v>692</v>
      </c>
      <c r="O8" s="51"/>
      <c r="P8" s="51"/>
      <c r="Q8" s="52"/>
      <c r="R8" s="63">
        <v>1</v>
      </c>
      <c r="S8" s="52"/>
      <c r="T8" s="17"/>
    </row>
    <row r="9" spans="1:20" ht="23.25" customHeight="1" x14ac:dyDescent="0.2">
      <c r="A9" s="4" t="s">
        <v>14</v>
      </c>
      <c r="B9" s="63">
        <v>1449</v>
      </c>
      <c r="C9" s="51"/>
      <c r="D9" s="52"/>
      <c r="E9" s="63">
        <v>1519</v>
      </c>
      <c r="F9" s="51"/>
      <c r="G9" s="51"/>
      <c r="H9" s="52"/>
      <c r="I9" s="50">
        <f t="shared" si="0"/>
        <v>2968</v>
      </c>
      <c r="J9" s="53"/>
      <c r="K9" s="53"/>
      <c r="L9" s="53"/>
      <c r="M9" s="54"/>
      <c r="N9" s="63">
        <v>1337</v>
      </c>
      <c r="O9" s="51"/>
      <c r="P9" s="51"/>
      <c r="Q9" s="52"/>
      <c r="R9" s="63">
        <v>23</v>
      </c>
      <c r="S9" s="52"/>
      <c r="T9" s="17"/>
    </row>
    <row r="10" spans="1:20" ht="24" customHeight="1" x14ac:dyDescent="0.2">
      <c r="A10" s="4" t="s">
        <v>15</v>
      </c>
      <c r="B10" s="63">
        <v>1493</v>
      </c>
      <c r="C10" s="51"/>
      <c r="D10" s="52"/>
      <c r="E10" s="63">
        <v>1614</v>
      </c>
      <c r="F10" s="51"/>
      <c r="G10" s="51"/>
      <c r="H10" s="52"/>
      <c r="I10" s="50">
        <f t="shared" si="0"/>
        <v>3107</v>
      </c>
      <c r="J10" s="53"/>
      <c r="K10" s="53"/>
      <c r="L10" s="53"/>
      <c r="M10" s="54"/>
      <c r="N10" s="63">
        <v>1256</v>
      </c>
      <c r="O10" s="51"/>
      <c r="P10" s="51"/>
      <c r="Q10" s="52"/>
      <c r="R10" s="63">
        <v>22</v>
      </c>
      <c r="S10" s="52"/>
      <c r="T10" s="17"/>
    </row>
    <row r="11" spans="1:20" ht="24" customHeight="1" x14ac:dyDescent="0.2">
      <c r="A11" s="4" t="s">
        <v>16</v>
      </c>
      <c r="B11" s="63">
        <v>747</v>
      </c>
      <c r="C11" s="51"/>
      <c r="D11" s="52"/>
      <c r="E11" s="63">
        <v>786</v>
      </c>
      <c r="F11" s="51"/>
      <c r="G11" s="51"/>
      <c r="H11" s="52"/>
      <c r="I11" s="50">
        <f t="shared" si="0"/>
        <v>1533</v>
      </c>
      <c r="J11" s="53"/>
      <c r="K11" s="53"/>
      <c r="L11" s="53"/>
      <c r="M11" s="54"/>
      <c r="N11" s="63">
        <v>611</v>
      </c>
      <c r="O11" s="51"/>
      <c r="P11" s="51"/>
      <c r="Q11" s="52"/>
      <c r="R11" s="63">
        <v>8</v>
      </c>
      <c r="S11" s="52"/>
      <c r="T11" s="17"/>
    </row>
    <row r="12" spans="1:20" ht="24" customHeight="1" x14ac:dyDescent="0.2">
      <c r="A12" s="4" t="s">
        <v>6</v>
      </c>
      <c r="B12" s="63">
        <v>606</v>
      </c>
      <c r="C12" s="51"/>
      <c r="D12" s="52"/>
      <c r="E12" s="63">
        <v>698</v>
      </c>
      <c r="F12" s="51"/>
      <c r="G12" s="51"/>
      <c r="H12" s="52"/>
      <c r="I12" s="50">
        <f t="shared" si="0"/>
        <v>1304</v>
      </c>
      <c r="J12" s="53"/>
      <c r="K12" s="53"/>
      <c r="L12" s="53"/>
      <c r="M12" s="54"/>
      <c r="N12" s="63">
        <v>540</v>
      </c>
      <c r="O12" s="51"/>
      <c r="P12" s="51"/>
      <c r="Q12" s="52"/>
      <c r="R12" s="63">
        <v>1</v>
      </c>
      <c r="S12" s="52"/>
      <c r="T12" s="17"/>
    </row>
    <row r="13" spans="1:20" ht="23.25" customHeight="1" x14ac:dyDescent="0.2">
      <c r="A13" s="4" t="s">
        <v>17</v>
      </c>
      <c r="B13" s="63">
        <v>95</v>
      </c>
      <c r="C13" s="51"/>
      <c r="D13" s="52"/>
      <c r="E13" s="63">
        <v>124</v>
      </c>
      <c r="F13" s="51"/>
      <c r="G13" s="51"/>
      <c r="H13" s="52"/>
      <c r="I13" s="50">
        <f>B13 +E13</f>
        <v>219</v>
      </c>
      <c r="J13" s="53"/>
      <c r="K13" s="53"/>
      <c r="L13" s="53"/>
      <c r="M13" s="54"/>
      <c r="N13" s="63">
        <v>137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164</v>
      </c>
      <c r="C14" s="51"/>
      <c r="D14" s="52"/>
      <c r="E14" s="63">
        <v>142</v>
      </c>
      <c r="F14" s="51"/>
      <c r="G14" s="51"/>
      <c r="H14" s="52"/>
      <c r="I14" s="50">
        <f>B14 +E14</f>
        <v>306</v>
      </c>
      <c r="J14" s="53"/>
      <c r="K14" s="53"/>
      <c r="L14" s="53"/>
      <c r="M14" s="54"/>
      <c r="N14" s="63">
        <v>143</v>
      </c>
      <c r="O14" s="51"/>
      <c r="P14" s="51"/>
      <c r="Q14" s="52"/>
      <c r="R14" s="63">
        <v>2</v>
      </c>
      <c r="S14" s="52"/>
      <c r="T14" s="17"/>
    </row>
    <row r="15" spans="1:20" ht="24" customHeight="1" x14ac:dyDescent="0.2">
      <c r="A15" s="4" t="s">
        <v>19</v>
      </c>
      <c r="B15" s="63">
        <v>336</v>
      </c>
      <c r="C15" s="51"/>
      <c r="D15" s="52"/>
      <c r="E15" s="63">
        <v>389</v>
      </c>
      <c r="F15" s="51"/>
      <c r="G15" s="51"/>
      <c r="H15" s="52"/>
      <c r="I15" s="50">
        <f t="shared" si="0"/>
        <v>725</v>
      </c>
      <c r="J15" s="53"/>
      <c r="K15" s="53"/>
      <c r="L15" s="53"/>
      <c r="M15" s="54"/>
      <c r="N15" s="63">
        <v>326</v>
      </c>
      <c r="O15" s="51"/>
      <c r="P15" s="51"/>
      <c r="Q15" s="52"/>
      <c r="R15" s="63">
        <v>2</v>
      </c>
      <c r="S15" s="52"/>
      <c r="T15" s="17">
        <v>1</v>
      </c>
    </row>
    <row r="16" spans="1:20" ht="24" customHeight="1" x14ac:dyDescent="0.2">
      <c r="A16" s="4" t="s">
        <v>20</v>
      </c>
      <c r="B16" s="63">
        <v>596</v>
      </c>
      <c r="C16" s="51"/>
      <c r="D16" s="52"/>
      <c r="E16" s="63">
        <v>626</v>
      </c>
      <c r="F16" s="51"/>
      <c r="G16" s="51"/>
      <c r="H16" s="52"/>
      <c r="I16" s="50">
        <f t="shared" si="0"/>
        <v>1222</v>
      </c>
      <c r="J16" s="53"/>
      <c r="K16" s="53"/>
      <c r="L16" s="53"/>
      <c r="M16" s="54"/>
      <c r="N16" s="63">
        <v>502</v>
      </c>
      <c r="O16" s="51"/>
      <c r="P16" s="51"/>
      <c r="Q16" s="52"/>
      <c r="R16" s="63">
        <v>3</v>
      </c>
      <c r="S16" s="52"/>
      <c r="T16" s="17"/>
    </row>
    <row r="17" spans="1:20" ht="24" customHeight="1" x14ac:dyDescent="0.2">
      <c r="A17" s="4" t="s">
        <v>7</v>
      </c>
      <c r="B17" s="63">
        <v>2518</v>
      </c>
      <c r="C17" s="51"/>
      <c r="D17" s="52"/>
      <c r="E17" s="63">
        <v>2582</v>
      </c>
      <c r="F17" s="51"/>
      <c r="G17" s="51"/>
      <c r="H17" s="52"/>
      <c r="I17" s="50">
        <f t="shared" si="0"/>
        <v>5100</v>
      </c>
      <c r="J17" s="53"/>
      <c r="K17" s="53"/>
      <c r="L17" s="53"/>
      <c r="M17" s="54"/>
      <c r="N17" s="63">
        <v>2203</v>
      </c>
      <c r="O17" s="51"/>
      <c r="P17" s="51"/>
      <c r="Q17" s="52"/>
      <c r="R17" s="63">
        <v>13</v>
      </c>
      <c r="S17" s="52"/>
      <c r="T17" s="17"/>
    </row>
    <row r="18" spans="1:20" ht="23.25" customHeight="1" x14ac:dyDescent="0.2">
      <c r="A18" s="4" t="s">
        <v>8</v>
      </c>
      <c r="B18" s="63">
        <v>1366</v>
      </c>
      <c r="C18" s="51"/>
      <c r="D18" s="52"/>
      <c r="E18" s="63">
        <v>1380</v>
      </c>
      <c r="F18" s="51"/>
      <c r="G18" s="51"/>
      <c r="H18" s="52"/>
      <c r="I18" s="50">
        <f t="shared" si="0"/>
        <v>2746</v>
      </c>
      <c r="J18" s="53"/>
      <c r="K18" s="53"/>
      <c r="L18" s="53"/>
      <c r="M18" s="54"/>
      <c r="N18" s="63">
        <v>1225</v>
      </c>
      <c r="O18" s="51"/>
      <c r="P18" s="51"/>
      <c r="Q18" s="52"/>
      <c r="R18" s="63">
        <v>9</v>
      </c>
      <c r="S18" s="52"/>
      <c r="T18" s="17"/>
    </row>
    <row r="19" spans="1:20" ht="24" customHeight="1" x14ac:dyDescent="0.2">
      <c r="A19" s="4" t="s">
        <v>21</v>
      </c>
      <c r="B19" s="63">
        <v>611</v>
      </c>
      <c r="C19" s="51"/>
      <c r="D19" s="52"/>
      <c r="E19" s="63">
        <v>628</v>
      </c>
      <c r="F19" s="51"/>
      <c r="G19" s="51"/>
      <c r="H19" s="52"/>
      <c r="I19" s="50">
        <f t="shared" si="0"/>
        <v>1239</v>
      </c>
      <c r="J19" s="53"/>
      <c r="K19" s="53"/>
      <c r="L19" s="53"/>
      <c r="M19" s="54"/>
      <c r="N19" s="63">
        <v>538</v>
      </c>
      <c r="O19" s="51"/>
      <c r="P19" s="51"/>
      <c r="Q19" s="52"/>
      <c r="R19" s="63">
        <v>6</v>
      </c>
      <c r="S19" s="52"/>
      <c r="T19" s="17"/>
    </row>
    <row r="20" spans="1:20" ht="24" customHeight="1" x14ac:dyDescent="0.2">
      <c r="A20" s="4" t="s">
        <v>9</v>
      </c>
      <c r="B20" s="63">
        <v>688</v>
      </c>
      <c r="C20" s="51"/>
      <c r="D20" s="52"/>
      <c r="E20" s="63">
        <v>748</v>
      </c>
      <c r="F20" s="51"/>
      <c r="G20" s="51"/>
      <c r="H20" s="52"/>
      <c r="I20" s="50">
        <f t="shared" si="0"/>
        <v>1436</v>
      </c>
      <c r="J20" s="53"/>
      <c r="K20" s="53"/>
      <c r="L20" s="53"/>
      <c r="M20" s="54"/>
      <c r="N20" s="63">
        <v>619</v>
      </c>
      <c r="O20" s="51"/>
      <c r="P20" s="51"/>
      <c r="Q20" s="52"/>
      <c r="R20" s="63">
        <v>6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15041</v>
      </c>
      <c r="C22" s="51"/>
      <c r="D22" s="52"/>
      <c r="E22" s="50">
        <f>SUM(E5:E21)</f>
        <v>15703</v>
      </c>
      <c r="F22" s="51"/>
      <c r="G22" s="51"/>
      <c r="H22" s="52"/>
      <c r="I22" s="50">
        <f>B22 +E22</f>
        <v>30744</v>
      </c>
      <c r="J22" s="53"/>
      <c r="K22" s="53"/>
      <c r="L22" s="53"/>
      <c r="M22" s="54"/>
      <c r="N22" s="50">
        <f>SUM(N5:Q21)</f>
        <v>13460</v>
      </c>
      <c r="O22" s="51"/>
      <c r="P22" s="51"/>
      <c r="Q22" s="52"/>
      <c r="R22" s="83">
        <f>SUM(R4:S21)</f>
        <v>127</v>
      </c>
      <c r="S22" s="52"/>
      <c r="T22" s="18"/>
    </row>
    <row r="23" spans="1:20" ht="24" customHeight="1" x14ac:dyDescent="0.2">
      <c r="A23" s="21" t="s">
        <v>39</v>
      </c>
      <c r="B23" s="50">
        <v>599</v>
      </c>
      <c r="C23" s="51"/>
      <c r="D23" s="52"/>
      <c r="E23" s="50">
        <v>646</v>
      </c>
      <c r="F23" s="51"/>
      <c r="G23" s="51"/>
      <c r="H23" s="52"/>
      <c r="I23" s="50">
        <f>B23 +E23</f>
        <v>1245</v>
      </c>
      <c r="J23" s="53"/>
      <c r="K23" s="53"/>
      <c r="L23" s="53"/>
      <c r="M23" s="54"/>
      <c r="N23" s="50">
        <v>608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27</v>
      </c>
      <c r="B24" s="50">
        <f>SUM(B22:D23)</f>
        <v>15640</v>
      </c>
      <c r="C24" s="51"/>
      <c r="D24" s="52"/>
      <c r="E24" s="50">
        <f>SUM(E22:H23)</f>
        <v>16349</v>
      </c>
      <c r="F24" s="51"/>
      <c r="G24" s="51"/>
      <c r="H24" s="52"/>
      <c r="I24" s="50">
        <f>SUM(I22:M23)</f>
        <v>31989</v>
      </c>
      <c r="J24" s="53"/>
      <c r="K24" s="53"/>
      <c r="L24" s="53"/>
      <c r="M24" s="54"/>
      <c r="N24" s="50">
        <f>SUM(N22:S23)</f>
        <v>14195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customHeight="1" x14ac:dyDescent="0.25">
      <c r="A27" s="5"/>
      <c r="B27" s="5"/>
      <c r="C27" s="5" t="str">
        <f>"令和"&amp;B1&amp;"年度"</f>
        <v>令和3年度</v>
      </c>
      <c r="D27" s="5"/>
      <c r="E27" s="5"/>
      <c r="F27" s="5"/>
      <c r="G27" s="5" t="s">
        <v>42</v>
      </c>
      <c r="H27" s="5"/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4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4" customHeight="1" x14ac:dyDescent="0.15">
      <c r="A29" s="6" t="s">
        <v>22</v>
      </c>
      <c r="B29" s="24">
        <f>B22</f>
        <v>15041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4" customHeight="1" x14ac:dyDescent="0.15">
      <c r="A30" s="6" t="s">
        <v>23</v>
      </c>
      <c r="B30" s="24">
        <f>E22</f>
        <v>15703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4" customHeight="1" thickBot="1" x14ac:dyDescent="0.2">
      <c r="A31" s="8" t="s">
        <v>25</v>
      </c>
      <c r="B31" s="25">
        <f>SUM(B29:B30)</f>
        <v>30744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4" customHeight="1" thickTop="1" x14ac:dyDescent="0.15">
      <c r="A32" s="9" t="s">
        <v>26</v>
      </c>
      <c r="B32" s="26">
        <f>N22+R22</f>
        <v>13587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</sheetData>
  <mergeCells count="138">
    <mergeCell ref="C1:D1"/>
    <mergeCell ref="N2:S2"/>
    <mergeCell ref="A3:A4"/>
    <mergeCell ref="B3:D4"/>
    <mergeCell ref="E3:H4"/>
    <mergeCell ref="I3:M4"/>
    <mergeCell ref="N3:S3"/>
    <mergeCell ref="N4:Q4"/>
    <mergeCell ref="R4:S4"/>
    <mergeCell ref="B5:D5"/>
    <mergeCell ref="E5:H5"/>
    <mergeCell ref="I5:M5"/>
    <mergeCell ref="N5:Q5"/>
    <mergeCell ref="R5:S5"/>
    <mergeCell ref="B6:D6"/>
    <mergeCell ref="E6:H6"/>
    <mergeCell ref="I6:M6"/>
    <mergeCell ref="N6:Q6"/>
    <mergeCell ref="R6:S6"/>
    <mergeCell ref="B7:D7"/>
    <mergeCell ref="E7:H7"/>
    <mergeCell ref="I7:M7"/>
    <mergeCell ref="N7:Q7"/>
    <mergeCell ref="R7:S7"/>
    <mergeCell ref="B8:D8"/>
    <mergeCell ref="E8:H8"/>
    <mergeCell ref="I8:M8"/>
    <mergeCell ref="N8:Q8"/>
    <mergeCell ref="R8:S8"/>
    <mergeCell ref="B9:D9"/>
    <mergeCell ref="E9:H9"/>
    <mergeCell ref="I9:M9"/>
    <mergeCell ref="N9:Q9"/>
    <mergeCell ref="R9:S9"/>
    <mergeCell ref="B10:D10"/>
    <mergeCell ref="E10:H10"/>
    <mergeCell ref="I10:M10"/>
    <mergeCell ref="N10:Q10"/>
    <mergeCell ref="R10:S10"/>
    <mergeCell ref="B11:D11"/>
    <mergeCell ref="E11:H11"/>
    <mergeCell ref="I11:M11"/>
    <mergeCell ref="N11:Q11"/>
    <mergeCell ref="R11:S11"/>
    <mergeCell ref="B12:D12"/>
    <mergeCell ref="E12:H12"/>
    <mergeCell ref="I12:M12"/>
    <mergeCell ref="N12:Q12"/>
    <mergeCell ref="R12:S12"/>
    <mergeCell ref="B13:D13"/>
    <mergeCell ref="E13:H13"/>
    <mergeCell ref="I13:M13"/>
    <mergeCell ref="N13:Q13"/>
    <mergeCell ref="R13:S13"/>
    <mergeCell ref="B14:D14"/>
    <mergeCell ref="E14:H14"/>
    <mergeCell ref="I14:M14"/>
    <mergeCell ref="N14:Q14"/>
    <mergeCell ref="R14:S14"/>
    <mergeCell ref="B15:D15"/>
    <mergeCell ref="E15:H15"/>
    <mergeCell ref="I15:M15"/>
    <mergeCell ref="N15:Q15"/>
    <mergeCell ref="R15:S15"/>
    <mergeCell ref="B16:D16"/>
    <mergeCell ref="E16:H16"/>
    <mergeCell ref="I16:M16"/>
    <mergeCell ref="N16:Q16"/>
    <mergeCell ref="R16:S16"/>
    <mergeCell ref="B17:D17"/>
    <mergeCell ref="E17:H17"/>
    <mergeCell ref="I17:M17"/>
    <mergeCell ref="N17:Q17"/>
    <mergeCell ref="R17:S17"/>
    <mergeCell ref="B18:D18"/>
    <mergeCell ref="E18:H18"/>
    <mergeCell ref="I18:M18"/>
    <mergeCell ref="N18:Q18"/>
    <mergeCell ref="R18:S18"/>
    <mergeCell ref="B19:D19"/>
    <mergeCell ref="E19:H19"/>
    <mergeCell ref="I19:M19"/>
    <mergeCell ref="N19:Q19"/>
    <mergeCell ref="R19:S19"/>
    <mergeCell ref="B20:D20"/>
    <mergeCell ref="E20:H20"/>
    <mergeCell ref="I20:M20"/>
    <mergeCell ref="N20:Q20"/>
    <mergeCell ref="R20:S20"/>
    <mergeCell ref="B21:D21"/>
    <mergeCell ref="E21:H21"/>
    <mergeCell ref="I21:M21"/>
    <mergeCell ref="N21:Q21"/>
    <mergeCell ref="R21:S21"/>
    <mergeCell ref="B22:D22"/>
    <mergeCell ref="E22:H22"/>
    <mergeCell ref="I22:M22"/>
    <mergeCell ref="N22:Q22"/>
    <mergeCell ref="R22:S22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2"/>
  <sheetViews>
    <sheetView workbookViewId="0">
      <selection activeCell="R12" sqref="R12:S12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16" width="3.5" customWidth="1"/>
    <col min="17" max="18" width="6.875" customWidth="1"/>
    <col min="19" max="19" width="7.5" customWidth="1"/>
    <col min="20" max="20" width="1.625" customWidth="1"/>
  </cols>
  <sheetData>
    <row r="1" spans="1:20" ht="24" customHeight="1" x14ac:dyDescent="0.25">
      <c r="A1" s="28" t="s">
        <v>40</v>
      </c>
      <c r="B1" s="14">
        <v>4</v>
      </c>
      <c r="C1" s="84" t="s">
        <v>41</v>
      </c>
      <c r="D1" s="84"/>
      <c r="E1" s="27" t="s">
        <v>43</v>
      </c>
      <c r="G1" s="14"/>
      <c r="H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85" t="str">
        <f>"令和"&amp;B1&amp;"年4月1日現在"</f>
        <v>令和4年4月1日現在</v>
      </c>
      <c r="O2" s="85"/>
      <c r="P2" s="85"/>
      <c r="Q2" s="85"/>
      <c r="R2" s="85"/>
      <c r="S2" s="85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625</v>
      </c>
      <c r="C5" s="51"/>
      <c r="D5" s="52"/>
      <c r="E5" s="63">
        <v>628</v>
      </c>
      <c r="F5" s="51"/>
      <c r="G5" s="51"/>
      <c r="H5" s="52"/>
      <c r="I5" s="80">
        <f t="shared" ref="I5:I20" si="0">B5 +E5</f>
        <v>1253</v>
      </c>
      <c r="J5" s="81"/>
      <c r="K5" s="81"/>
      <c r="L5" s="81"/>
      <c r="M5" s="82"/>
      <c r="N5" s="44">
        <v>525</v>
      </c>
      <c r="O5" s="44"/>
      <c r="P5" s="44"/>
      <c r="Q5" s="44"/>
      <c r="R5" s="63">
        <v>5</v>
      </c>
      <c r="S5" s="52"/>
      <c r="T5" s="17"/>
    </row>
    <row r="6" spans="1:20" ht="24" customHeight="1" x14ac:dyDescent="0.2">
      <c r="A6" s="4" t="s">
        <v>11</v>
      </c>
      <c r="B6" s="63">
        <v>654</v>
      </c>
      <c r="C6" s="51"/>
      <c r="D6" s="52"/>
      <c r="E6" s="63">
        <v>662</v>
      </c>
      <c r="F6" s="51"/>
      <c r="G6" s="51"/>
      <c r="H6" s="52"/>
      <c r="I6" s="50">
        <f t="shared" si="0"/>
        <v>1316</v>
      </c>
      <c r="J6" s="53"/>
      <c r="K6" s="53"/>
      <c r="L6" s="53"/>
      <c r="M6" s="54"/>
      <c r="N6" s="63">
        <v>625</v>
      </c>
      <c r="O6" s="51"/>
      <c r="P6" s="51"/>
      <c r="Q6" s="52"/>
      <c r="R6" s="63">
        <v>5</v>
      </c>
      <c r="S6" s="52"/>
      <c r="T6" s="17"/>
    </row>
    <row r="7" spans="1:20" ht="23.25" customHeight="1" x14ac:dyDescent="0.2">
      <c r="A7" s="4" t="s">
        <v>12</v>
      </c>
      <c r="B7" s="63">
        <v>2406</v>
      </c>
      <c r="C7" s="51"/>
      <c r="D7" s="52"/>
      <c r="E7" s="63">
        <v>2453</v>
      </c>
      <c r="F7" s="51"/>
      <c r="G7" s="51"/>
      <c r="H7" s="52"/>
      <c r="I7" s="50">
        <f t="shared" si="0"/>
        <v>4859</v>
      </c>
      <c r="J7" s="53"/>
      <c r="K7" s="53"/>
      <c r="L7" s="53"/>
      <c r="M7" s="54"/>
      <c r="N7" s="63">
        <v>2229</v>
      </c>
      <c r="O7" s="51"/>
      <c r="P7" s="51"/>
      <c r="Q7" s="52"/>
      <c r="R7" s="63">
        <v>24</v>
      </c>
      <c r="S7" s="52"/>
      <c r="T7" s="17"/>
    </row>
    <row r="8" spans="1:20" ht="24" customHeight="1" x14ac:dyDescent="0.2">
      <c r="A8" s="4" t="s">
        <v>13</v>
      </c>
      <c r="B8" s="63">
        <v>695</v>
      </c>
      <c r="C8" s="51"/>
      <c r="D8" s="52"/>
      <c r="E8" s="63">
        <v>722</v>
      </c>
      <c r="F8" s="51"/>
      <c r="G8" s="51"/>
      <c r="H8" s="52"/>
      <c r="I8" s="50">
        <f t="shared" si="0"/>
        <v>1417</v>
      </c>
      <c r="J8" s="53"/>
      <c r="K8" s="53"/>
      <c r="L8" s="53"/>
      <c r="M8" s="54"/>
      <c r="N8" s="63">
        <v>687</v>
      </c>
      <c r="O8" s="51"/>
      <c r="P8" s="51"/>
      <c r="Q8" s="52"/>
      <c r="R8" s="63">
        <v>1</v>
      </c>
      <c r="S8" s="52"/>
      <c r="T8" s="17"/>
    </row>
    <row r="9" spans="1:20" ht="23.25" customHeight="1" x14ac:dyDescent="0.2">
      <c r="A9" s="4" t="s">
        <v>14</v>
      </c>
      <c r="B9" s="63">
        <v>1416</v>
      </c>
      <c r="C9" s="51"/>
      <c r="D9" s="52"/>
      <c r="E9" s="63">
        <v>1481</v>
      </c>
      <c r="F9" s="51"/>
      <c r="G9" s="51"/>
      <c r="H9" s="52"/>
      <c r="I9" s="50">
        <f t="shared" si="0"/>
        <v>2897</v>
      </c>
      <c r="J9" s="53"/>
      <c r="K9" s="53"/>
      <c r="L9" s="53"/>
      <c r="M9" s="54"/>
      <c r="N9" s="63">
        <v>1339</v>
      </c>
      <c r="O9" s="51"/>
      <c r="P9" s="51"/>
      <c r="Q9" s="52"/>
      <c r="R9" s="63">
        <v>18</v>
      </c>
      <c r="S9" s="52"/>
      <c r="T9" s="17"/>
    </row>
    <row r="10" spans="1:20" ht="24" customHeight="1" x14ac:dyDescent="0.2">
      <c r="A10" s="4" t="s">
        <v>15</v>
      </c>
      <c r="B10" s="63">
        <v>1511</v>
      </c>
      <c r="C10" s="51"/>
      <c r="D10" s="52"/>
      <c r="E10" s="63">
        <v>1615</v>
      </c>
      <c r="F10" s="51"/>
      <c r="G10" s="51"/>
      <c r="H10" s="52"/>
      <c r="I10" s="50">
        <f t="shared" si="0"/>
        <v>3126</v>
      </c>
      <c r="J10" s="53"/>
      <c r="K10" s="53"/>
      <c r="L10" s="53"/>
      <c r="M10" s="54"/>
      <c r="N10" s="63">
        <v>1272</v>
      </c>
      <c r="O10" s="51"/>
      <c r="P10" s="51"/>
      <c r="Q10" s="52"/>
      <c r="R10" s="63">
        <v>23</v>
      </c>
      <c r="S10" s="52"/>
      <c r="T10" s="17"/>
    </row>
    <row r="11" spans="1:20" ht="24" customHeight="1" x14ac:dyDescent="0.2">
      <c r="A11" s="4" t="s">
        <v>16</v>
      </c>
      <c r="B11" s="63">
        <v>746</v>
      </c>
      <c r="C11" s="51"/>
      <c r="D11" s="52"/>
      <c r="E11" s="63">
        <v>779</v>
      </c>
      <c r="F11" s="51"/>
      <c r="G11" s="51"/>
      <c r="H11" s="52"/>
      <c r="I11" s="50">
        <f t="shared" si="0"/>
        <v>1525</v>
      </c>
      <c r="J11" s="53"/>
      <c r="K11" s="53"/>
      <c r="L11" s="53"/>
      <c r="M11" s="54"/>
      <c r="N11" s="63">
        <v>612</v>
      </c>
      <c r="O11" s="51"/>
      <c r="P11" s="51"/>
      <c r="Q11" s="52"/>
      <c r="R11" s="63">
        <v>8</v>
      </c>
      <c r="S11" s="52"/>
      <c r="T11" s="17"/>
    </row>
    <row r="12" spans="1:20" ht="24" customHeight="1" x14ac:dyDescent="0.2">
      <c r="A12" s="4" t="s">
        <v>6</v>
      </c>
      <c r="B12" s="63">
        <v>603</v>
      </c>
      <c r="C12" s="51"/>
      <c r="D12" s="52"/>
      <c r="E12" s="63">
        <v>701</v>
      </c>
      <c r="F12" s="51"/>
      <c r="G12" s="51"/>
      <c r="H12" s="52"/>
      <c r="I12" s="50">
        <f t="shared" si="0"/>
        <v>1304</v>
      </c>
      <c r="J12" s="53"/>
      <c r="K12" s="53"/>
      <c r="L12" s="53"/>
      <c r="M12" s="54"/>
      <c r="N12" s="63">
        <v>552</v>
      </c>
      <c r="O12" s="51"/>
      <c r="P12" s="51"/>
      <c r="Q12" s="52"/>
      <c r="R12" s="63">
        <v>1</v>
      </c>
      <c r="S12" s="52"/>
      <c r="T12" s="17"/>
    </row>
    <row r="13" spans="1:20" ht="23.25" customHeight="1" x14ac:dyDescent="0.2">
      <c r="A13" s="4" t="s">
        <v>17</v>
      </c>
      <c r="B13" s="63">
        <v>97</v>
      </c>
      <c r="C13" s="51"/>
      <c r="D13" s="52"/>
      <c r="E13" s="63">
        <v>118</v>
      </c>
      <c r="F13" s="51"/>
      <c r="G13" s="51"/>
      <c r="H13" s="52"/>
      <c r="I13" s="50">
        <f>B13 +E13</f>
        <v>215</v>
      </c>
      <c r="J13" s="53"/>
      <c r="K13" s="53"/>
      <c r="L13" s="53"/>
      <c r="M13" s="54"/>
      <c r="N13" s="63">
        <v>138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154</v>
      </c>
      <c r="C14" s="51"/>
      <c r="D14" s="52"/>
      <c r="E14" s="63">
        <v>135</v>
      </c>
      <c r="F14" s="51"/>
      <c r="G14" s="51"/>
      <c r="H14" s="52"/>
      <c r="I14" s="50">
        <f>B14 +E14</f>
        <v>289</v>
      </c>
      <c r="J14" s="53"/>
      <c r="K14" s="53"/>
      <c r="L14" s="53"/>
      <c r="M14" s="54"/>
      <c r="N14" s="63">
        <v>135</v>
      </c>
      <c r="O14" s="51"/>
      <c r="P14" s="51"/>
      <c r="Q14" s="52"/>
      <c r="R14" s="63">
        <v>2</v>
      </c>
      <c r="S14" s="52"/>
      <c r="T14" s="17"/>
    </row>
    <row r="15" spans="1:20" ht="24" customHeight="1" x14ac:dyDescent="0.2">
      <c r="A15" s="4" t="s">
        <v>19</v>
      </c>
      <c r="B15" s="63">
        <v>336</v>
      </c>
      <c r="C15" s="51"/>
      <c r="D15" s="52"/>
      <c r="E15" s="63">
        <v>404</v>
      </c>
      <c r="F15" s="51"/>
      <c r="G15" s="51"/>
      <c r="H15" s="52"/>
      <c r="I15" s="50">
        <f t="shared" si="0"/>
        <v>740</v>
      </c>
      <c r="J15" s="53"/>
      <c r="K15" s="53"/>
      <c r="L15" s="53"/>
      <c r="M15" s="54"/>
      <c r="N15" s="63">
        <v>336</v>
      </c>
      <c r="O15" s="51"/>
      <c r="P15" s="51"/>
      <c r="Q15" s="52"/>
      <c r="R15" s="63">
        <v>2</v>
      </c>
      <c r="S15" s="52"/>
      <c r="T15" s="17">
        <v>1</v>
      </c>
    </row>
    <row r="16" spans="1:20" ht="24" customHeight="1" x14ac:dyDescent="0.2">
      <c r="A16" s="4" t="s">
        <v>20</v>
      </c>
      <c r="B16" s="63">
        <v>585</v>
      </c>
      <c r="C16" s="51"/>
      <c r="D16" s="52"/>
      <c r="E16" s="63">
        <v>622</v>
      </c>
      <c r="F16" s="51"/>
      <c r="G16" s="51"/>
      <c r="H16" s="52"/>
      <c r="I16" s="50">
        <f t="shared" si="0"/>
        <v>1207</v>
      </c>
      <c r="J16" s="53"/>
      <c r="K16" s="53"/>
      <c r="L16" s="53"/>
      <c r="M16" s="54"/>
      <c r="N16" s="63">
        <v>504</v>
      </c>
      <c r="O16" s="51"/>
      <c r="P16" s="51"/>
      <c r="Q16" s="52"/>
      <c r="R16" s="63">
        <v>4</v>
      </c>
      <c r="S16" s="52"/>
      <c r="T16" s="17"/>
    </row>
    <row r="17" spans="1:20" ht="24" customHeight="1" x14ac:dyDescent="0.2">
      <c r="A17" s="4" t="s">
        <v>7</v>
      </c>
      <c r="B17" s="63">
        <v>2481</v>
      </c>
      <c r="C17" s="51"/>
      <c r="D17" s="52"/>
      <c r="E17" s="63">
        <v>2570</v>
      </c>
      <c r="F17" s="51"/>
      <c r="G17" s="51"/>
      <c r="H17" s="52"/>
      <c r="I17" s="50">
        <f t="shared" si="0"/>
        <v>5051</v>
      </c>
      <c r="J17" s="53"/>
      <c r="K17" s="53"/>
      <c r="L17" s="53"/>
      <c r="M17" s="54"/>
      <c r="N17" s="63">
        <v>2222</v>
      </c>
      <c r="O17" s="51"/>
      <c r="P17" s="51"/>
      <c r="Q17" s="52"/>
      <c r="R17" s="63">
        <v>12</v>
      </c>
      <c r="S17" s="52"/>
      <c r="T17" s="17"/>
    </row>
    <row r="18" spans="1:20" ht="23.25" customHeight="1" x14ac:dyDescent="0.2">
      <c r="A18" s="4" t="s">
        <v>8</v>
      </c>
      <c r="B18" s="63">
        <v>1357</v>
      </c>
      <c r="C18" s="51"/>
      <c r="D18" s="52"/>
      <c r="E18" s="63">
        <v>1389</v>
      </c>
      <c r="F18" s="51"/>
      <c r="G18" s="51"/>
      <c r="H18" s="52"/>
      <c r="I18" s="50">
        <f t="shared" si="0"/>
        <v>2746</v>
      </c>
      <c r="J18" s="53"/>
      <c r="K18" s="53"/>
      <c r="L18" s="53"/>
      <c r="M18" s="54"/>
      <c r="N18" s="63">
        <v>1229</v>
      </c>
      <c r="O18" s="51"/>
      <c r="P18" s="51"/>
      <c r="Q18" s="52"/>
      <c r="R18" s="63">
        <v>10</v>
      </c>
      <c r="S18" s="52"/>
      <c r="T18" s="17"/>
    </row>
    <row r="19" spans="1:20" ht="24" customHeight="1" x14ac:dyDescent="0.2">
      <c r="A19" s="4" t="s">
        <v>21</v>
      </c>
      <c r="B19" s="63">
        <v>599</v>
      </c>
      <c r="C19" s="51"/>
      <c r="D19" s="52"/>
      <c r="E19" s="63">
        <v>626</v>
      </c>
      <c r="F19" s="51"/>
      <c r="G19" s="51"/>
      <c r="H19" s="52"/>
      <c r="I19" s="50">
        <f t="shared" si="0"/>
        <v>1225</v>
      </c>
      <c r="J19" s="53"/>
      <c r="K19" s="53"/>
      <c r="L19" s="53"/>
      <c r="M19" s="54"/>
      <c r="N19" s="63">
        <v>542</v>
      </c>
      <c r="O19" s="51"/>
      <c r="P19" s="51"/>
      <c r="Q19" s="52"/>
      <c r="R19" s="63">
        <v>4</v>
      </c>
      <c r="S19" s="52"/>
      <c r="T19" s="17"/>
    </row>
    <row r="20" spans="1:20" ht="24" customHeight="1" x14ac:dyDescent="0.2">
      <c r="A20" s="4" t="s">
        <v>9</v>
      </c>
      <c r="B20" s="63">
        <v>688</v>
      </c>
      <c r="C20" s="51"/>
      <c r="D20" s="52"/>
      <c r="E20" s="63">
        <v>750</v>
      </c>
      <c r="F20" s="51"/>
      <c r="G20" s="51"/>
      <c r="H20" s="52"/>
      <c r="I20" s="50">
        <f t="shared" si="0"/>
        <v>1438</v>
      </c>
      <c r="J20" s="53"/>
      <c r="K20" s="53"/>
      <c r="L20" s="53"/>
      <c r="M20" s="54"/>
      <c r="N20" s="63">
        <v>617</v>
      </c>
      <c r="O20" s="51"/>
      <c r="P20" s="51"/>
      <c r="Q20" s="52"/>
      <c r="R20" s="63">
        <v>7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14953</v>
      </c>
      <c r="C22" s="51"/>
      <c r="D22" s="52"/>
      <c r="E22" s="50">
        <f>SUM(E5:E21)</f>
        <v>15655</v>
      </c>
      <c r="F22" s="51"/>
      <c r="G22" s="51"/>
      <c r="H22" s="52"/>
      <c r="I22" s="50">
        <f>B22 +E22</f>
        <v>30608</v>
      </c>
      <c r="J22" s="53"/>
      <c r="K22" s="53"/>
      <c r="L22" s="53"/>
      <c r="M22" s="54"/>
      <c r="N22" s="50">
        <f>SUM(N5:Q21)</f>
        <v>13564</v>
      </c>
      <c r="O22" s="51"/>
      <c r="P22" s="51"/>
      <c r="Q22" s="52"/>
      <c r="R22" s="83">
        <f>SUM(R4:S21)</f>
        <v>126</v>
      </c>
      <c r="S22" s="52"/>
      <c r="T22" s="18"/>
    </row>
    <row r="23" spans="1:20" ht="24" customHeight="1" x14ac:dyDescent="0.2">
      <c r="A23" s="21" t="s">
        <v>39</v>
      </c>
      <c r="B23" s="50">
        <v>596</v>
      </c>
      <c r="C23" s="51"/>
      <c r="D23" s="52"/>
      <c r="E23" s="50">
        <v>616</v>
      </c>
      <c r="F23" s="51"/>
      <c r="G23" s="51"/>
      <c r="H23" s="52"/>
      <c r="I23" s="50">
        <f>B23 +E23</f>
        <v>1212</v>
      </c>
      <c r="J23" s="53"/>
      <c r="K23" s="53"/>
      <c r="L23" s="53"/>
      <c r="M23" s="54"/>
      <c r="N23" s="50">
        <v>555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27</v>
      </c>
      <c r="B24" s="50">
        <f>SUM(B22:D23)</f>
        <v>15549</v>
      </c>
      <c r="C24" s="51"/>
      <c r="D24" s="52"/>
      <c r="E24" s="50">
        <f>SUM(E22:H23)</f>
        <v>16271</v>
      </c>
      <c r="F24" s="51"/>
      <c r="G24" s="51"/>
      <c r="H24" s="52"/>
      <c r="I24" s="50">
        <f>SUM(I22:M23)</f>
        <v>31820</v>
      </c>
      <c r="J24" s="53"/>
      <c r="K24" s="53"/>
      <c r="L24" s="53"/>
      <c r="M24" s="54"/>
      <c r="N24" s="50">
        <f>SUM(N22:S23)</f>
        <v>14245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customHeight="1" x14ac:dyDescent="0.25">
      <c r="A27" s="5"/>
      <c r="B27" s="5"/>
      <c r="C27" s="5" t="str">
        <f>"令和"&amp;B1&amp;"年度"</f>
        <v>令和4年度</v>
      </c>
      <c r="D27" s="5"/>
      <c r="E27" s="5"/>
      <c r="F27" s="5"/>
      <c r="G27" s="5" t="s">
        <v>42</v>
      </c>
      <c r="H27" s="5"/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4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4" customHeight="1" x14ac:dyDescent="0.15">
      <c r="A29" s="6" t="s">
        <v>22</v>
      </c>
      <c r="B29" s="24">
        <f>B22</f>
        <v>14953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4" customHeight="1" x14ac:dyDescent="0.15">
      <c r="A30" s="6" t="s">
        <v>23</v>
      </c>
      <c r="B30" s="24">
        <f>E22</f>
        <v>15655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4" customHeight="1" thickBot="1" x14ac:dyDescent="0.2">
      <c r="A31" s="8" t="s">
        <v>25</v>
      </c>
      <c r="B31" s="25">
        <f>SUM(B29:B30)</f>
        <v>30608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4" customHeight="1" thickTop="1" x14ac:dyDescent="0.15">
      <c r="A32" s="9" t="s">
        <v>26</v>
      </c>
      <c r="B32" s="26">
        <f>N22+R22</f>
        <v>13690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</sheetData>
  <mergeCells count="138">
    <mergeCell ref="C1:D1"/>
    <mergeCell ref="D30:E30"/>
    <mergeCell ref="G30:H30"/>
    <mergeCell ref="I30:J30"/>
    <mergeCell ref="K30:L30"/>
    <mergeCell ref="D28:E28"/>
    <mergeCell ref="G28:H28"/>
    <mergeCell ref="I28:J28"/>
    <mergeCell ref="K28:L28"/>
    <mergeCell ref="B22:D22"/>
    <mergeCell ref="E22:H22"/>
    <mergeCell ref="I22:M22"/>
    <mergeCell ref="B19:D19"/>
    <mergeCell ref="E19:H19"/>
    <mergeCell ref="I19:M19"/>
    <mergeCell ref="B16:D16"/>
    <mergeCell ref="E16:H16"/>
    <mergeCell ref="I16:M16"/>
    <mergeCell ref="B13:D13"/>
    <mergeCell ref="E13:H13"/>
    <mergeCell ref="M30:N30"/>
    <mergeCell ref="M28:N28"/>
    <mergeCell ref="N22:Q22"/>
    <mergeCell ref="N19:Q19"/>
    <mergeCell ref="O30:P30"/>
    <mergeCell ref="M32:N32"/>
    <mergeCell ref="O32:P32"/>
    <mergeCell ref="D31:E31"/>
    <mergeCell ref="G31:H31"/>
    <mergeCell ref="I31:J31"/>
    <mergeCell ref="K31:L31"/>
    <mergeCell ref="M31:N31"/>
    <mergeCell ref="O31:P31"/>
    <mergeCell ref="D32:E32"/>
    <mergeCell ref="G32:H32"/>
    <mergeCell ref="I32:J32"/>
    <mergeCell ref="K32:L32"/>
    <mergeCell ref="O28:P28"/>
    <mergeCell ref="D29:E29"/>
    <mergeCell ref="G29:H29"/>
    <mergeCell ref="I29:J29"/>
    <mergeCell ref="K29:L29"/>
    <mergeCell ref="M29:N29"/>
    <mergeCell ref="O29:P29"/>
    <mergeCell ref="B23:D23"/>
    <mergeCell ref="E23:H23"/>
    <mergeCell ref="I23:M23"/>
    <mergeCell ref="N23:S23"/>
    <mergeCell ref="B24:D24"/>
    <mergeCell ref="E24:H24"/>
    <mergeCell ref="I24:M24"/>
    <mergeCell ref="N24:S24"/>
    <mergeCell ref="C25:T25"/>
    <mergeCell ref="R22:S22"/>
    <mergeCell ref="B21:D21"/>
    <mergeCell ref="E21:H21"/>
    <mergeCell ref="I21:M21"/>
    <mergeCell ref="N21:Q21"/>
    <mergeCell ref="R21:S21"/>
    <mergeCell ref="B20:D20"/>
    <mergeCell ref="E20:H20"/>
    <mergeCell ref="I20:M20"/>
    <mergeCell ref="N20:Q20"/>
    <mergeCell ref="R20:S20"/>
    <mergeCell ref="R19:S19"/>
    <mergeCell ref="B18:D18"/>
    <mergeCell ref="E18:H18"/>
    <mergeCell ref="I18:M18"/>
    <mergeCell ref="N18:Q18"/>
    <mergeCell ref="R18:S18"/>
    <mergeCell ref="B17:D17"/>
    <mergeCell ref="E17:H17"/>
    <mergeCell ref="I17:M17"/>
    <mergeCell ref="N17:Q17"/>
    <mergeCell ref="R17:S17"/>
    <mergeCell ref="N16:Q16"/>
    <mergeCell ref="R16:S16"/>
    <mergeCell ref="B15:D15"/>
    <mergeCell ref="E15:H15"/>
    <mergeCell ref="I15:M15"/>
    <mergeCell ref="N15:Q15"/>
    <mergeCell ref="R15:S15"/>
    <mergeCell ref="B14:D14"/>
    <mergeCell ref="E14:H14"/>
    <mergeCell ref="I14:M14"/>
    <mergeCell ref="N14:Q14"/>
    <mergeCell ref="R14:S14"/>
    <mergeCell ref="I13:M13"/>
    <mergeCell ref="N13:Q13"/>
    <mergeCell ref="R13:S13"/>
    <mergeCell ref="B12:D12"/>
    <mergeCell ref="E12:H12"/>
    <mergeCell ref="I12:M12"/>
    <mergeCell ref="N12:Q12"/>
    <mergeCell ref="R12:S12"/>
    <mergeCell ref="B11:D11"/>
    <mergeCell ref="E11:H11"/>
    <mergeCell ref="I11:M11"/>
    <mergeCell ref="N11:Q11"/>
    <mergeCell ref="R11:S11"/>
    <mergeCell ref="B10:D10"/>
    <mergeCell ref="E10:H10"/>
    <mergeCell ref="I10:M10"/>
    <mergeCell ref="N10:Q10"/>
    <mergeCell ref="R10:S10"/>
    <mergeCell ref="B9:D9"/>
    <mergeCell ref="E9:H9"/>
    <mergeCell ref="I9:M9"/>
    <mergeCell ref="N9:Q9"/>
    <mergeCell ref="R9:S9"/>
    <mergeCell ref="B8:D8"/>
    <mergeCell ref="E8:H8"/>
    <mergeCell ref="I8:M8"/>
    <mergeCell ref="N8:Q8"/>
    <mergeCell ref="R8:S8"/>
    <mergeCell ref="B7:D7"/>
    <mergeCell ref="E7:H7"/>
    <mergeCell ref="I7:M7"/>
    <mergeCell ref="N7:Q7"/>
    <mergeCell ref="R7:S7"/>
    <mergeCell ref="N2:S2"/>
    <mergeCell ref="A3:A4"/>
    <mergeCell ref="B3:D4"/>
    <mergeCell ref="E3:H4"/>
    <mergeCell ref="I3:M4"/>
    <mergeCell ref="N3:S3"/>
    <mergeCell ref="N4:Q4"/>
    <mergeCell ref="R4:S4"/>
    <mergeCell ref="B6:D6"/>
    <mergeCell ref="E6:H6"/>
    <mergeCell ref="I6:M6"/>
    <mergeCell ref="N6:Q6"/>
    <mergeCell ref="R6:S6"/>
    <mergeCell ref="B5:D5"/>
    <mergeCell ref="E5:H5"/>
    <mergeCell ref="I5:M5"/>
    <mergeCell ref="N5:Q5"/>
    <mergeCell ref="R5:S5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FA74-FB6F-4E4D-9A32-8F2D81D3FE43}">
  <dimension ref="A1:T32"/>
  <sheetViews>
    <sheetView workbookViewId="0">
      <selection activeCell="R14" sqref="R14:S14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16" width="3.5" customWidth="1"/>
    <col min="17" max="18" width="6.875" customWidth="1"/>
    <col min="19" max="19" width="7.5" customWidth="1"/>
    <col min="20" max="20" width="1.625" customWidth="1"/>
  </cols>
  <sheetData>
    <row r="1" spans="1:20" ht="24" customHeight="1" x14ac:dyDescent="0.25">
      <c r="A1" s="28" t="s">
        <v>40</v>
      </c>
      <c r="B1" s="14">
        <v>5</v>
      </c>
      <c r="C1" s="84" t="s">
        <v>41</v>
      </c>
      <c r="D1" s="84"/>
      <c r="E1" s="27" t="s">
        <v>43</v>
      </c>
      <c r="G1" s="14"/>
      <c r="H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85" t="str">
        <f>"令和"&amp;B1&amp;"年4月1日現在"</f>
        <v>令和5年4月1日現在</v>
      </c>
      <c r="O2" s="85"/>
      <c r="P2" s="85"/>
      <c r="Q2" s="85"/>
      <c r="R2" s="85"/>
      <c r="S2" s="85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611</v>
      </c>
      <c r="C5" s="51"/>
      <c r="D5" s="52"/>
      <c r="E5" s="63">
        <v>612</v>
      </c>
      <c r="F5" s="51"/>
      <c r="G5" s="51"/>
      <c r="H5" s="52"/>
      <c r="I5" s="80">
        <f t="shared" ref="I5:I20" si="0">B5 +E5</f>
        <v>1223</v>
      </c>
      <c r="J5" s="81"/>
      <c r="K5" s="81"/>
      <c r="L5" s="81"/>
      <c r="M5" s="82"/>
      <c r="N5" s="44">
        <v>526</v>
      </c>
      <c r="O5" s="44"/>
      <c r="P5" s="44"/>
      <c r="Q5" s="44"/>
      <c r="R5" s="63">
        <v>5</v>
      </c>
      <c r="S5" s="52"/>
      <c r="T5" s="17"/>
    </row>
    <row r="6" spans="1:20" ht="24" customHeight="1" x14ac:dyDescent="0.2">
      <c r="A6" s="4" t="s">
        <v>11</v>
      </c>
      <c r="B6" s="63">
        <v>655</v>
      </c>
      <c r="C6" s="51"/>
      <c r="D6" s="52"/>
      <c r="E6" s="63">
        <v>673</v>
      </c>
      <c r="F6" s="51"/>
      <c r="G6" s="51"/>
      <c r="H6" s="52"/>
      <c r="I6" s="50">
        <f t="shared" si="0"/>
        <v>1328</v>
      </c>
      <c r="J6" s="53"/>
      <c r="K6" s="53"/>
      <c r="L6" s="53"/>
      <c r="M6" s="54"/>
      <c r="N6" s="63">
        <v>634</v>
      </c>
      <c r="O6" s="51"/>
      <c r="P6" s="51"/>
      <c r="Q6" s="52"/>
      <c r="R6" s="63">
        <v>7</v>
      </c>
      <c r="S6" s="52"/>
      <c r="T6" s="17"/>
    </row>
    <row r="7" spans="1:20" ht="23.25" customHeight="1" x14ac:dyDescent="0.2">
      <c r="A7" s="4" t="s">
        <v>12</v>
      </c>
      <c r="B7" s="63">
        <v>2390</v>
      </c>
      <c r="C7" s="51"/>
      <c r="D7" s="52"/>
      <c r="E7" s="63">
        <v>2439</v>
      </c>
      <c r="F7" s="51"/>
      <c r="G7" s="51"/>
      <c r="H7" s="52"/>
      <c r="I7" s="50">
        <f t="shared" si="0"/>
        <v>4829</v>
      </c>
      <c r="J7" s="53"/>
      <c r="K7" s="53"/>
      <c r="L7" s="53"/>
      <c r="M7" s="54"/>
      <c r="N7" s="63">
        <v>2230</v>
      </c>
      <c r="O7" s="51"/>
      <c r="P7" s="51"/>
      <c r="Q7" s="52"/>
      <c r="R7" s="63">
        <v>23</v>
      </c>
      <c r="S7" s="52"/>
      <c r="T7" s="17"/>
    </row>
    <row r="8" spans="1:20" ht="24" customHeight="1" x14ac:dyDescent="0.2">
      <c r="A8" s="4" t="s">
        <v>13</v>
      </c>
      <c r="B8" s="63">
        <v>667</v>
      </c>
      <c r="C8" s="51"/>
      <c r="D8" s="52"/>
      <c r="E8" s="63">
        <v>698</v>
      </c>
      <c r="F8" s="51"/>
      <c r="G8" s="51"/>
      <c r="H8" s="52"/>
      <c r="I8" s="50">
        <f t="shared" si="0"/>
        <v>1365</v>
      </c>
      <c r="J8" s="53"/>
      <c r="K8" s="53"/>
      <c r="L8" s="53"/>
      <c r="M8" s="54"/>
      <c r="N8" s="63">
        <v>669</v>
      </c>
      <c r="O8" s="51"/>
      <c r="P8" s="51"/>
      <c r="Q8" s="52"/>
      <c r="R8" s="63">
        <v>2</v>
      </c>
      <c r="S8" s="52"/>
      <c r="T8" s="17"/>
    </row>
    <row r="9" spans="1:20" ht="23.25" customHeight="1" x14ac:dyDescent="0.2">
      <c r="A9" s="4" t="s">
        <v>14</v>
      </c>
      <c r="B9" s="63">
        <v>1402</v>
      </c>
      <c r="C9" s="51"/>
      <c r="D9" s="52"/>
      <c r="E9" s="63">
        <v>1468</v>
      </c>
      <c r="F9" s="51"/>
      <c r="G9" s="51"/>
      <c r="H9" s="52"/>
      <c r="I9" s="50">
        <f t="shared" si="0"/>
        <v>2870</v>
      </c>
      <c r="J9" s="53"/>
      <c r="K9" s="53"/>
      <c r="L9" s="53"/>
      <c r="M9" s="54"/>
      <c r="N9" s="63">
        <v>1349</v>
      </c>
      <c r="O9" s="51"/>
      <c r="P9" s="51"/>
      <c r="Q9" s="52"/>
      <c r="R9" s="63">
        <v>15</v>
      </c>
      <c r="S9" s="52"/>
      <c r="T9" s="17"/>
    </row>
    <row r="10" spans="1:20" ht="24" customHeight="1" x14ac:dyDescent="0.2">
      <c r="A10" s="4" t="s">
        <v>15</v>
      </c>
      <c r="B10" s="63">
        <v>1481</v>
      </c>
      <c r="C10" s="51"/>
      <c r="D10" s="52"/>
      <c r="E10" s="63">
        <v>1595</v>
      </c>
      <c r="F10" s="51"/>
      <c r="G10" s="51"/>
      <c r="H10" s="52"/>
      <c r="I10" s="50">
        <f t="shared" si="0"/>
        <v>3076</v>
      </c>
      <c r="J10" s="53"/>
      <c r="K10" s="53"/>
      <c r="L10" s="53"/>
      <c r="M10" s="54"/>
      <c r="N10" s="63">
        <v>1280</v>
      </c>
      <c r="O10" s="51"/>
      <c r="P10" s="51"/>
      <c r="Q10" s="52"/>
      <c r="R10" s="63">
        <v>21</v>
      </c>
      <c r="S10" s="52"/>
      <c r="T10" s="17"/>
    </row>
    <row r="11" spans="1:20" ht="24" customHeight="1" x14ac:dyDescent="0.2">
      <c r="A11" s="4" t="s">
        <v>16</v>
      </c>
      <c r="B11" s="63">
        <v>762</v>
      </c>
      <c r="C11" s="51"/>
      <c r="D11" s="52"/>
      <c r="E11" s="63">
        <v>799</v>
      </c>
      <c r="F11" s="51"/>
      <c r="G11" s="51"/>
      <c r="H11" s="52"/>
      <c r="I11" s="50">
        <f t="shared" si="0"/>
        <v>1561</v>
      </c>
      <c r="J11" s="53"/>
      <c r="K11" s="53"/>
      <c r="L11" s="53"/>
      <c r="M11" s="54"/>
      <c r="N11" s="63">
        <v>638</v>
      </c>
      <c r="O11" s="51"/>
      <c r="P11" s="51"/>
      <c r="Q11" s="52"/>
      <c r="R11" s="63">
        <v>10</v>
      </c>
      <c r="S11" s="52"/>
      <c r="T11" s="17"/>
    </row>
    <row r="12" spans="1:20" ht="24" customHeight="1" x14ac:dyDescent="0.2">
      <c r="A12" s="4" t="s">
        <v>6</v>
      </c>
      <c r="B12" s="63">
        <v>620</v>
      </c>
      <c r="C12" s="51"/>
      <c r="D12" s="52"/>
      <c r="E12" s="63">
        <v>716</v>
      </c>
      <c r="F12" s="51"/>
      <c r="G12" s="51"/>
      <c r="H12" s="52"/>
      <c r="I12" s="50">
        <f t="shared" si="0"/>
        <v>1336</v>
      </c>
      <c r="J12" s="53"/>
      <c r="K12" s="53"/>
      <c r="L12" s="53"/>
      <c r="M12" s="54"/>
      <c r="N12" s="63">
        <v>571</v>
      </c>
      <c r="O12" s="51"/>
      <c r="P12" s="51"/>
      <c r="Q12" s="52"/>
      <c r="R12" s="63">
        <v>1</v>
      </c>
      <c r="S12" s="52"/>
      <c r="T12" s="17"/>
    </row>
    <row r="13" spans="1:20" ht="23.25" customHeight="1" x14ac:dyDescent="0.2">
      <c r="A13" s="4" t="s">
        <v>17</v>
      </c>
      <c r="B13" s="63">
        <v>96</v>
      </c>
      <c r="C13" s="51"/>
      <c r="D13" s="52"/>
      <c r="E13" s="63">
        <v>107</v>
      </c>
      <c r="F13" s="51"/>
      <c r="G13" s="51"/>
      <c r="H13" s="52"/>
      <c r="I13" s="50">
        <f>B13 +E13</f>
        <v>203</v>
      </c>
      <c r="J13" s="53"/>
      <c r="K13" s="53"/>
      <c r="L13" s="53"/>
      <c r="M13" s="54"/>
      <c r="N13" s="63">
        <v>132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158</v>
      </c>
      <c r="C14" s="51"/>
      <c r="D14" s="52"/>
      <c r="E14" s="63">
        <v>136</v>
      </c>
      <c r="F14" s="51"/>
      <c r="G14" s="51"/>
      <c r="H14" s="52"/>
      <c r="I14" s="50">
        <f>B14 +E14</f>
        <v>294</v>
      </c>
      <c r="J14" s="53"/>
      <c r="K14" s="53"/>
      <c r="L14" s="53"/>
      <c r="M14" s="54"/>
      <c r="N14" s="63">
        <v>143</v>
      </c>
      <c r="O14" s="51"/>
      <c r="P14" s="51"/>
      <c r="Q14" s="52"/>
      <c r="R14" s="63">
        <v>2</v>
      </c>
      <c r="S14" s="52"/>
      <c r="T14" s="17"/>
    </row>
    <row r="15" spans="1:20" ht="24" customHeight="1" x14ac:dyDescent="0.2">
      <c r="A15" s="4" t="s">
        <v>19</v>
      </c>
      <c r="B15" s="63">
        <v>338</v>
      </c>
      <c r="C15" s="51"/>
      <c r="D15" s="52"/>
      <c r="E15" s="63">
        <v>406</v>
      </c>
      <c r="F15" s="51"/>
      <c r="G15" s="51"/>
      <c r="H15" s="52"/>
      <c r="I15" s="50">
        <f t="shared" si="0"/>
        <v>744</v>
      </c>
      <c r="J15" s="53"/>
      <c r="K15" s="53"/>
      <c r="L15" s="53"/>
      <c r="M15" s="54"/>
      <c r="N15" s="63">
        <v>338</v>
      </c>
      <c r="O15" s="51"/>
      <c r="P15" s="51"/>
      <c r="Q15" s="52"/>
      <c r="R15" s="63">
        <v>2</v>
      </c>
      <c r="S15" s="52"/>
      <c r="T15" s="17">
        <v>1</v>
      </c>
    </row>
    <row r="16" spans="1:20" ht="24" customHeight="1" x14ac:dyDescent="0.2">
      <c r="A16" s="4" t="s">
        <v>20</v>
      </c>
      <c r="B16" s="63">
        <v>590</v>
      </c>
      <c r="C16" s="51"/>
      <c r="D16" s="52"/>
      <c r="E16" s="63">
        <v>627</v>
      </c>
      <c r="F16" s="51"/>
      <c r="G16" s="51"/>
      <c r="H16" s="52"/>
      <c r="I16" s="50">
        <f t="shared" si="0"/>
        <v>1217</v>
      </c>
      <c r="J16" s="53"/>
      <c r="K16" s="53"/>
      <c r="L16" s="53"/>
      <c r="M16" s="54"/>
      <c r="N16" s="63">
        <v>514</v>
      </c>
      <c r="O16" s="51"/>
      <c r="P16" s="51"/>
      <c r="Q16" s="52"/>
      <c r="R16" s="63">
        <v>3</v>
      </c>
      <c r="S16" s="52"/>
      <c r="T16" s="17"/>
    </row>
    <row r="17" spans="1:20" ht="24" customHeight="1" x14ac:dyDescent="0.2">
      <c r="A17" s="4" t="s">
        <v>7</v>
      </c>
      <c r="B17" s="63">
        <v>2463</v>
      </c>
      <c r="C17" s="51"/>
      <c r="D17" s="52"/>
      <c r="E17" s="63">
        <v>2554</v>
      </c>
      <c r="F17" s="51"/>
      <c r="G17" s="51"/>
      <c r="H17" s="52"/>
      <c r="I17" s="50">
        <f t="shared" si="0"/>
        <v>5017</v>
      </c>
      <c r="J17" s="53"/>
      <c r="K17" s="53"/>
      <c r="L17" s="53"/>
      <c r="M17" s="54"/>
      <c r="N17" s="63">
        <v>2250</v>
      </c>
      <c r="O17" s="51"/>
      <c r="P17" s="51"/>
      <c r="Q17" s="52"/>
      <c r="R17" s="63">
        <v>11</v>
      </c>
      <c r="S17" s="52"/>
      <c r="T17" s="17"/>
    </row>
    <row r="18" spans="1:20" ht="23.25" customHeight="1" x14ac:dyDescent="0.2">
      <c r="A18" s="4" t="s">
        <v>8</v>
      </c>
      <c r="B18" s="63">
        <v>1352</v>
      </c>
      <c r="C18" s="51"/>
      <c r="D18" s="52"/>
      <c r="E18" s="63">
        <v>1387</v>
      </c>
      <c r="F18" s="51"/>
      <c r="G18" s="51"/>
      <c r="H18" s="52"/>
      <c r="I18" s="50">
        <f t="shared" si="0"/>
        <v>2739</v>
      </c>
      <c r="J18" s="53"/>
      <c r="K18" s="53"/>
      <c r="L18" s="53"/>
      <c r="M18" s="54"/>
      <c r="N18" s="63">
        <v>1227</v>
      </c>
      <c r="O18" s="51"/>
      <c r="P18" s="51"/>
      <c r="Q18" s="52"/>
      <c r="R18" s="63">
        <v>13</v>
      </c>
      <c r="S18" s="52"/>
      <c r="T18" s="17"/>
    </row>
    <row r="19" spans="1:20" ht="24" customHeight="1" x14ac:dyDescent="0.2">
      <c r="A19" s="4" t="s">
        <v>21</v>
      </c>
      <c r="B19" s="63">
        <v>588</v>
      </c>
      <c r="C19" s="51"/>
      <c r="D19" s="52"/>
      <c r="E19" s="63">
        <v>612</v>
      </c>
      <c r="F19" s="51"/>
      <c r="G19" s="51"/>
      <c r="H19" s="52"/>
      <c r="I19" s="50">
        <f t="shared" si="0"/>
        <v>1200</v>
      </c>
      <c r="J19" s="53"/>
      <c r="K19" s="53"/>
      <c r="L19" s="53"/>
      <c r="M19" s="54"/>
      <c r="N19" s="63">
        <v>550</v>
      </c>
      <c r="O19" s="51"/>
      <c r="P19" s="51"/>
      <c r="Q19" s="52"/>
      <c r="R19" s="63">
        <v>3</v>
      </c>
      <c r="S19" s="52"/>
      <c r="T19" s="17"/>
    </row>
    <row r="20" spans="1:20" ht="24" customHeight="1" x14ac:dyDescent="0.2">
      <c r="A20" s="4" t="s">
        <v>9</v>
      </c>
      <c r="B20" s="63">
        <v>685</v>
      </c>
      <c r="C20" s="51"/>
      <c r="D20" s="52"/>
      <c r="E20" s="63">
        <v>764</v>
      </c>
      <c r="F20" s="51"/>
      <c r="G20" s="51"/>
      <c r="H20" s="52"/>
      <c r="I20" s="50">
        <f t="shared" si="0"/>
        <v>1449</v>
      </c>
      <c r="J20" s="53"/>
      <c r="K20" s="53"/>
      <c r="L20" s="53"/>
      <c r="M20" s="54"/>
      <c r="N20" s="63">
        <v>628</v>
      </c>
      <c r="O20" s="51"/>
      <c r="P20" s="51"/>
      <c r="Q20" s="52"/>
      <c r="R20" s="63">
        <v>8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14858</v>
      </c>
      <c r="C22" s="51"/>
      <c r="D22" s="52"/>
      <c r="E22" s="50">
        <f>SUM(E5:E21)</f>
        <v>15593</v>
      </c>
      <c r="F22" s="51"/>
      <c r="G22" s="51"/>
      <c r="H22" s="52"/>
      <c r="I22" s="50">
        <f>B22 +E22</f>
        <v>30451</v>
      </c>
      <c r="J22" s="53"/>
      <c r="K22" s="53"/>
      <c r="L22" s="53"/>
      <c r="M22" s="54"/>
      <c r="N22" s="50">
        <f>SUM(N5:Q21)</f>
        <v>13679</v>
      </c>
      <c r="O22" s="51"/>
      <c r="P22" s="51"/>
      <c r="Q22" s="52"/>
      <c r="R22" s="83">
        <f>SUM(R4:S21)</f>
        <v>126</v>
      </c>
      <c r="S22" s="52"/>
      <c r="T22" s="18"/>
    </row>
    <row r="23" spans="1:20" ht="24" customHeight="1" x14ac:dyDescent="0.2">
      <c r="A23" s="21" t="s">
        <v>39</v>
      </c>
      <c r="B23" s="50">
        <v>649</v>
      </c>
      <c r="C23" s="51"/>
      <c r="D23" s="52"/>
      <c r="E23" s="50">
        <v>648</v>
      </c>
      <c r="F23" s="51"/>
      <c r="G23" s="51"/>
      <c r="H23" s="52"/>
      <c r="I23" s="50">
        <f>B23 +E23</f>
        <v>1297</v>
      </c>
      <c r="J23" s="53"/>
      <c r="K23" s="53"/>
      <c r="L23" s="53"/>
      <c r="M23" s="54"/>
      <c r="N23" s="50">
        <v>602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27</v>
      </c>
      <c r="B24" s="50">
        <f>SUM(B22:D23)</f>
        <v>15507</v>
      </c>
      <c r="C24" s="51"/>
      <c r="D24" s="52"/>
      <c r="E24" s="50">
        <f>SUM(E22:H23)</f>
        <v>16241</v>
      </c>
      <c r="F24" s="51"/>
      <c r="G24" s="51"/>
      <c r="H24" s="52"/>
      <c r="I24" s="50">
        <f>SUM(I22:M23)</f>
        <v>31748</v>
      </c>
      <c r="J24" s="53"/>
      <c r="K24" s="53"/>
      <c r="L24" s="53"/>
      <c r="M24" s="54"/>
      <c r="N24" s="50">
        <f>SUM(N22:S23)</f>
        <v>14407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customHeight="1" x14ac:dyDescent="0.25">
      <c r="A27" s="5"/>
      <c r="B27" s="5"/>
      <c r="C27" s="5" t="str">
        <f>"令和"&amp;B1&amp;"年度"</f>
        <v>令和5年度</v>
      </c>
      <c r="D27" s="5"/>
      <c r="E27" s="5"/>
      <c r="F27" s="5"/>
      <c r="G27" s="5" t="s">
        <v>42</v>
      </c>
      <c r="H27" s="5"/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4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4" customHeight="1" x14ac:dyDescent="0.15">
      <c r="A29" s="6" t="s">
        <v>22</v>
      </c>
      <c r="B29" s="24">
        <f>B22</f>
        <v>14858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4" customHeight="1" x14ac:dyDescent="0.15">
      <c r="A30" s="6" t="s">
        <v>23</v>
      </c>
      <c r="B30" s="24">
        <f>E22</f>
        <v>15593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4" customHeight="1" thickBot="1" x14ac:dyDescent="0.2">
      <c r="A31" s="8" t="s">
        <v>25</v>
      </c>
      <c r="B31" s="25">
        <f>SUM(B29:B30)</f>
        <v>30451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4" customHeight="1" thickTop="1" x14ac:dyDescent="0.15">
      <c r="A32" s="9" t="s">
        <v>26</v>
      </c>
      <c r="B32" s="26">
        <f>N22+R22</f>
        <v>13805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</sheetData>
  <mergeCells count="138"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B21:D21"/>
    <mergeCell ref="E21:H21"/>
    <mergeCell ref="I21:M21"/>
    <mergeCell ref="N21:Q21"/>
    <mergeCell ref="R21:S21"/>
    <mergeCell ref="B22:D22"/>
    <mergeCell ref="E22:H22"/>
    <mergeCell ref="I22:M22"/>
    <mergeCell ref="N22:Q22"/>
    <mergeCell ref="R22:S22"/>
    <mergeCell ref="B19:D19"/>
    <mergeCell ref="E19:H19"/>
    <mergeCell ref="I19:M19"/>
    <mergeCell ref="N19:Q19"/>
    <mergeCell ref="R19:S19"/>
    <mergeCell ref="B20:D20"/>
    <mergeCell ref="E20:H20"/>
    <mergeCell ref="I20:M20"/>
    <mergeCell ref="N20:Q20"/>
    <mergeCell ref="R20:S20"/>
    <mergeCell ref="B17:D17"/>
    <mergeCell ref="E17:H17"/>
    <mergeCell ref="I17:M17"/>
    <mergeCell ref="N17:Q17"/>
    <mergeCell ref="R17:S17"/>
    <mergeCell ref="B18:D18"/>
    <mergeCell ref="E18:H18"/>
    <mergeCell ref="I18:M18"/>
    <mergeCell ref="N18:Q18"/>
    <mergeCell ref="R18:S18"/>
    <mergeCell ref="B15:D15"/>
    <mergeCell ref="E15:H15"/>
    <mergeCell ref="I15:M15"/>
    <mergeCell ref="N15:Q15"/>
    <mergeCell ref="R15:S15"/>
    <mergeCell ref="B16:D16"/>
    <mergeCell ref="E16:H16"/>
    <mergeCell ref="I16:M16"/>
    <mergeCell ref="N16:Q16"/>
    <mergeCell ref="R16:S16"/>
    <mergeCell ref="B13:D13"/>
    <mergeCell ref="E13:H13"/>
    <mergeCell ref="I13:M13"/>
    <mergeCell ref="N13:Q13"/>
    <mergeCell ref="R13:S13"/>
    <mergeCell ref="B14:D14"/>
    <mergeCell ref="E14:H14"/>
    <mergeCell ref="I14:M14"/>
    <mergeCell ref="N14:Q14"/>
    <mergeCell ref="R14:S14"/>
    <mergeCell ref="B11:D11"/>
    <mergeCell ref="E11:H11"/>
    <mergeCell ref="I11:M11"/>
    <mergeCell ref="N11:Q11"/>
    <mergeCell ref="R11:S11"/>
    <mergeCell ref="B12:D12"/>
    <mergeCell ref="E12:H12"/>
    <mergeCell ref="I12:M12"/>
    <mergeCell ref="N12:Q12"/>
    <mergeCell ref="R12:S12"/>
    <mergeCell ref="B9:D9"/>
    <mergeCell ref="E9:H9"/>
    <mergeCell ref="I9:M9"/>
    <mergeCell ref="N9:Q9"/>
    <mergeCell ref="R9:S9"/>
    <mergeCell ref="B10:D10"/>
    <mergeCell ref="E10:H10"/>
    <mergeCell ref="I10:M10"/>
    <mergeCell ref="N10:Q10"/>
    <mergeCell ref="R10:S10"/>
    <mergeCell ref="B7:D7"/>
    <mergeCell ref="E7:H7"/>
    <mergeCell ref="I7:M7"/>
    <mergeCell ref="N7:Q7"/>
    <mergeCell ref="R7:S7"/>
    <mergeCell ref="B8:D8"/>
    <mergeCell ref="E8:H8"/>
    <mergeCell ref="I8:M8"/>
    <mergeCell ref="N8:Q8"/>
    <mergeCell ref="R8:S8"/>
    <mergeCell ref="B5:D5"/>
    <mergeCell ref="E5:H5"/>
    <mergeCell ref="I5:M5"/>
    <mergeCell ref="N5:Q5"/>
    <mergeCell ref="R5:S5"/>
    <mergeCell ref="B6:D6"/>
    <mergeCell ref="E6:H6"/>
    <mergeCell ref="I6:M6"/>
    <mergeCell ref="N6:Q6"/>
    <mergeCell ref="R6:S6"/>
    <mergeCell ref="C1:D1"/>
    <mergeCell ref="N2:S2"/>
    <mergeCell ref="A3:A4"/>
    <mergeCell ref="B3:D4"/>
    <mergeCell ref="E3:H4"/>
    <mergeCell ref="I3:M4"/>
    <mergeCell ref="N3:S3"/>
    <mergeCell ref="N4:Q4"/>
    <mergeCell ref="R4:S4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CC73C-73A5-455D-BFD4-6DBE87D644B1}">
  <dimension ref="A1:T32"/>
  <sheetViews>
    <sheetView workbookViewId="0">
      <selection activeCell="N18" sqref="N18:Q18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16" width="3.5" customWidth="1"/>
    <col min="17" max="18" width="6.875" customWidth="1"/>
    <col min="19" max="19" width="7.5" customWidth="1"/>
    <col min="20" max="20" width="1.625" customWidth="1"/>
  </cols>
  <sheetData>
    <row r="1" spans="1:20" ht="24" customHeight="1" x14ac:dyDescent="0.25">
      <c r="A1" s="28" t="s">
        <v>40</v>
      </c>
      <c r="B1" s="14">
        <v>6</v>
      </c>
      <c r="C1" s="84" t="s">
        <v>41</v>
      </c>
      <c r="D1" s="84"/>
      <c r="E1" s="27" t="s">
        <v>43</v>
      </c>
      <c r="G1" s="14"/>
      <c r="H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85" t="str">
        <f>"令和"&amp;B1&amp;"年4月1日現在"</f>
        <v>令和6年4月1日現在</v>
      </c>
      <c r="O2" s="85"/>
      <c r="P2" s="85"/>
      <c r="Q2" s="85"/>
      <c r="R2" s="85"/>
      <c r="S2" s="85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599</v>
      </c>
      <c r="C5" s="86"/>
      <c r="D5" s="87"/>
      <c r="E5" s="63">
        <v>621</v>
      </c>
      <c r="F5" s="86"/>
      <c r="G5" s="86"/>
      <c r="H5" s="87"/>
      <c r="I5" s="80">
        <f t="shared" ref="I5:I20" si="0">B5 +E5</f>
        <v>1220</v>
      </c>
      <c r="J5" s="81"/>
      <c r="K5" s="81"/>
      <c r="L5" s="81"/>
      <c r="M5" s="82"/>
      <c r="N5" s="44">
        <v>532</v>
      </c>
      <c r="O5" s="44"/>
      <c r="P5" s="44"/>
      <c r="Q5" s="44"/>
      <c r="R5" s="63">
        <v>4</v>
      </c>
      <c r="S5" s="52"/>
      <c r="T5" s="17"/>
    </row>
    <row r="6" spans="1:20" ht="24" customHeight="1" x14ac:dyDescent="0.2">
      <c r="A6" s="4" t="s">
        <v>11</v>
      </c>
      <c r="B6" s="63">
        <v>659</v>
      </c>
      <c r="C6" s="86"/>
      <c r="D6" s="87"/>
      <c r="E6" s="63">
        <v>684</v>
      </c>
      <c r="F6" s="86"/>
      <c r="G6" s="86"/>
      <c r="H6" s="87"/>
      <c r="I6" s="50">
        <f t="shared" si="0"/>
        <v>1343</v>
      </c>
      <c r="J6" s="53"/>
      <c r="K6" s="53"/>
      <c r="L6" s="53"/>
      <c r="M6" s="54"/>
      <c r="N6" s="63">
        <v>646</v>
      </c>
      <c r="O6" s="51"/>
      <c r="P6" s="51"/>
      <c r="Q6" s="52"/>
      <c r="R6" s="63">
        <v>8</v>
      </c>
      <c r="S6" s="52"/>
      <c r="T6" s="17"/>
    </row>
    <row r="7" spans="1:20" ht="23.25" customHeight="1" x14ac:dyDescent="0.2">
      <c r="A7" s="4" t="s">
        <v>12</v>
      </c>
      <c r="B7" s="63">
        <v>2356</v>
      </c>
      <c r="C7" s="86"/>
      <c r="D7" s="87"/>
      <c r="E7" s="63">
        <v>2403</v>
      </c>
      <c r="F7" s="86"/>
      <c r="G7" s="86"/>
      <c r="H7" s="87"/>
      <c r="I7" s="50">
        <f t="shared" si="0"/>
        <v>4759</v>
      </c>
      <c r="J7" s="53"/>
      <c r="K7" s="53"/>
      <c r="L7" s="53"/>
      <c r="M7" s="54"/>
      <c r="N7" s="63">
        <v>2226</v>
      </c>
      <c r="O7" s="51"/>
      <c r="P7" s="51"/>
      <c r="Q7" s="52"/>
      <c r="R7" s="63">
        <v>21</v>
      </c>
      <c r="S7" s="52"/>
      <c r="T7" s="17"/>
    </row>
    <row r="8" spans="1:20" ht="24" customHeight="1" x14ac:dyDescent="0.2">
      <c r="A8" s="4" t="s">
        <v>13</v>
      </c>
      <c r="B8" s="63">
        <v>672</v>
      </c>
      <c r="C8" s="86"/>
      <c r="D8" s="87"/>
      <c r="E8" s="63">
        <v>686</v>
      </c>
      <c r="F8" s="86"/>
      <c r="G8" s="86"/>
      <c r="H8" s="87"/>
      <c r="I8" s="50">
        <f t="shared" si="0"/>
        <v>1358</v>
      </c>
      <c r="J8" s="53"/>
      <c r="K8" s="53"/>
      <c r="L8" s="53"/>
      <c r="M8" s="54"/>
      <c r="N8" s="63">
        <v>673</v>
      </c>
      <c r="O8" s="51"/>
      <c r="P8" s="51"/>
      <c r="Q8" s="52"/>
      <c r="R8" s="63">
        <v>3</v>
      </c>
      <c r="S8" s="52"/>
      <c r="T8" s="17"/>
    </row>
    <row r="9" spans="1:20" ht="23.25" customHeight="1" x14ac:dyDescent="0.2">
      <c r="A9" s="4" t="s">
        <v>14</v>
      </c>
      <c r="B9" s="63">
        <v>1397</v>
      </c>
      <c r="C9" s="86"/>
      <c r="D9" s="87"/>
      <c r="E9" s="63">
        <v>1486</v>
      </c>
      <c r="F9" s="86"/>
      <c r="G9" s="86"/>
      <c r="H9" s="87"/>
      <c r="I9" s="50">
        <f t="shared" si="0"/>
        <v>2883</v>
      </c>
      <c r="J9" s="53"/>
      <c r="K9" s="53"/>
      <c r="L9" s="53"/>
      <c r="M9" s="54"/>
      <c r="N9" s="63">
        <v>1365</v>
      </c>
      <c r="O9" s="51"/>
      <c r="P9" s="51"/>
      <c r="Q9" s="52"/>
      <c r="R9" s="63">
        <v>19</v>
      </c>
      <c r="S9" s="52"/>
      <c r="T9" s="17"/>
    </row>
    <row r="10" spans="1:20" ht="24" customHeight="1" x14ac:dyDescent="0.2">
      <c r="A10" s="4" t="s">
        <v>15</v>
      </c>
      <c r="B10" s="63">
        <v>1444</v>
      </c>
      <c r="C10" s="86"/>
      <c r="D10" s="87"/>
      <c r="E10" s="63">
        <v>1592</v>
      </c>
      <c r="F10" s="86"/>
      <c r="G10" s="86"/>
      <c r="H10" s="87"/>
      <c r="I10" s="50">
        <f t="shared" si="0"/>
        <v>3036</v>
      </c>
      <c r="J10" s="53"/>
      <c r="K10" s="53"/>
      <c r="L10" s="53"/>
      <c r="M10" s="54"/>
      <c r="N10" s="63">
        <v>1264</v>
      </c>
      <c r="O10" s="51"/>
      <c r="P10" s="51"/>
      <c r="Q10" s="52"/>
      <c r="R10" s="63">
        <v>21</v>
      </c>
      <c r="S10" s="52"/>
      <c r="T10" s="17"/>
    </row>
    <row r="11" spans="1:20" ht="24" customHeight="1" x14ac:dyDescent="0.2">
      <c r="A11" s="4" t="s">
        <v>16</v>
      </c>
      <c r="B11" s="63">
        <v>751</v>
      </c>
      <c r="C11" s="86"/>
      <c r="D11" s="87"/>
      <c r="E11" s="63">
        <v>795</v>
      </c>
      <c r="F11" s="86"/>
      <c r="G11" s="86"/>
      <c r="H11" s="87"/>
      <c r="I11" s="50">
        <f t="shared" si="0"/>
        <v>1546</v>
      </c>
      <c r="J11" s="53"/>
      <c r="K11" s="53"/>
      <c r="L11" s="53"/>
      <c r="M11" s="54"/>
      <c r="N11" s="63">
        <v>639</v>
      </c>
      <c r="O11" s="51"/>
      <c r="P11" s="51"/>
      <c r="Q11" s="52"/>
      <c r="R11" s="63">
        <v>9</v>
      </c>
      <c r="S11" s="52"/>
      <c r="T11" s="17"/>
    </row>
    <row r="12" spans="1:20" ht="24" customHeight="1" x14ac:dyDescent="0.2">
      <c r="A12" s="4" t="s">
        <v>6</v>
      </c>
      <c r="B12" s="63">
        <v>618</v>
      </c>
      <c r="C12" s="86"/>
      <c r="D12" s="87"/>
      <c r="E12" s="63">
        <v>711</v>
      </c>
      <c r="F12" s="86"/>
      <c r="G12" s="86"/>
      <c r="H12" s="87"/>
      <c r="I12" s="50">
        <f t="shared" si="0"/>
        <v>1329</v>
      </c>
      <c r="J12" s="53"/>
      <c r="K12" s="53"/>
      <c r="L12" s="53"/>
      <c r="M12" s="54"/>
      <c r="N12" s="63">
        <v>577</v>
      </c>
      <c r="O12" s="51"/>
      <c r="P12" s="51"/>
      <c r="Q12" s="52"/>
      <c r="R12" s="63">
        <v>2</v>
      </c>
      <c r="S12" s="52"/>
      <c r="T12" s="17"/>
    </row>
    <row r="13" spans="1:20" ht="23.25" customHeight="1" x14ac:dyDescent="0.2">
      <c r="A13" s="4" t="s">
        <v>17</v>
      </c>
      <c r="B13" s="63">
        <v>94</v>
      </c>
      <c r="C13" s="86"/>
      <c r="D13" s="87"/>
      <c r="E13" s="63">
        <v>110</v>
      </c>
      <c r="F13" s="86"/>
      <c r="G13" s="86"/>
      <c r="H13" s="87"/>
      <c r="I13" s="50">
        <f>B13 +E13</f>
        <v>204</v>
      </c>
      <c r="J13" s="53"/>
      <c r="K13" s="53"/>
      <c r="L13" s="53"/>
      <c r="M13" s="54"/>
      <c r="N13" s="63">
        <v>134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150</v>
      </c>
      <c r="C14" s="86"/>
      <c r="D14" s="87"/>
      <c r="E14" s="63">
        <v>130</v>
      </c>
      <c r="F14" s="86"/>
      <c r="G14" s="86"/>
      <c r="H14" s="87"/>
      <c r="I14" s="50">
        <f>B14 +E14</f>
        <v>280</v>
      </c>
      <c r="J14" s="53"/>
      <c r="K14" s="53"/>
      <c r="L14" s="53"/>
      <c r="M14" s="54"/>
      <c r="N14" s="63">
        <v>139</v>
      </c>
      <c r="O14" s="51"/>
      <c r="P14" s="51"/>
      <c r="Q14" s="52"/>
      <c r="R14" s="63">
        <v>1</v>
      </c>
      <c r="S14" s="52"/>
      <c r="T14" s="17"/>
    </row>
    <row r="15" spans="1:20" ht="24" customHeight="1" x14ac:dyDescent="0.2">
      <c r="A15" s="4" t="s">
        <v>19</v>
      </c>
      <c r="B15" s="63">
        <v>332</v>
      </c>
      <c r="C15" s="86"/>
      <c r="D15" s="87"/>
      <c r="E15" s="63">
        <v>396</v>
      </c>
      <c r="F15" s="86"/>
      <c r="G15" s="86"/>
      <c r="H15" s="87"/>
      <c r="I15" s="50">
        <f t="shared" si="0"/>
        <v>728</v>
      </c>
      <c r="J15" s="53"/>
      <c r="K15" s="53"/>
      <c r="L15" s="53"/>
      <c r="M15" s="54"/>
      <c r="N15" s="63">
        <v>334</v>
      </c>
      <c r="O15" s="51"/>
      <c r="P15" s="51"/>
      <c r="Q15" s="52"/>
      <c r="R15" s="63">
        <v>2</v>
      </c>
      <c r="S15" s="52"/>
      <c r="T15" s="17">
        <v>1</v>
      </c>
    </row>
    <row r="16" spans="1:20" ht="24" customHeight="1" x14ac:dyDescent="0.2">
      <c r="A16" s="4" t="s">
        <v>20</v>
      </c>
      <c r="B16" s="63">
        <v>579</v>
      </c>
      <c r="C16" s="86"/>
      <c r="D16" s="87"/>
      <c r="E16" s="63">
        <v>602</v>
      </c>
      <c r="F16" s="86"/>
      <c r="G16" s="86"/>
      <c r="H16" s="87"/>
      <c r="I16" s="50">
        <f t="shared" si="0"/>
        <v>1181</v>
      </c>
      <c r="J16" s="53"/>
      <c r="K16" s="53"/>
      <c r="L16" s="53"/>
      <c r="M16" s="54"/>
      <c r="N16" s="63">
        <v>502</v>
      </c>
      <c r="O16" s="51"/>
      <c r="P16" s="51"/>
      <c r="Q16" s="52"/>
      <c r="R16" s="63">
        <v>3</v>
      </c>
      <c r="S16" s="52"/>
      <c r="T16" s="17"/>
    </row>
    <row r="17" spans="1:20" ht="24" customHeight="1" x14ac:dyDescent="0.2">
      <c r="A17" s="4" t="s">
        <v>7</v>
      </c>
      <c r="B17" s="63">
        <v>2481</v>
      </c>
      <c r="C17" s="86"/>
      <c r="D17" s="87"/>
      <c r="E17" s="63">
        <v>2556</v>
      </c>
      <c r="F17" s="86"/>
      <c r="G17" s="86"/>
      <c r="H17" s="87"/>
      <c r="I17" s="50">
        <f t="shared" si="0"/>
        <v>5037</v>
      </c>
      <c r="J17" s="53"/>
      <c r="K17" s="53"/>
      <c r="L17" s="53"/>
      <c r="M17" s="54"/>
      <c r="N17" s="63">
        <v>2288</v>
      </c>
      <c r="O17" s="51"/>
      <c r="P17" s="51"/>
      <c r="Q17" s="52"/>
      <c r="R17" s="63">
        <v>11</v>
      </c>
      <c r="S17" s="52"/>
      <c r="T17" s="17"/>
    </row>
    <row r="18" spans="1:20" ht="23.25" customHeight="1" x14ac:dyDescent="0.2">
      <c r="A18" s="4" t="s">
        <v>8</v>
      </c>
      <c r="B18" s="63">
        <v>1359</v>
      </c>
      <c r="C18" s="86"/>
      <c r="D18" s="87"/>
      <c r="E18" s="63">
        <v>1417</v>
      </c>
      <c r="F18" s="86"/>
      <c r="G18" s="86"/>
      <c r="H18" s="87"/>
      <c r="I18" s="50">
        <f t="shared" si="0"/>
        <v>2776</v>
      </c>
      <c r="J18" s="53"/>
      <c r="K18" s="53"/>
      <c r="L18" s="53"/>
      <c r="M18" s="54"/>
      <c r="N18" s="63">
        <v>1267</v>
      </c>
      <c r="O18" s="51"/>
      <c r="P18" s="51"/>
      <c r="Q18" s="52"/>
      <c r="R18" s="63">
        <v>12</v>
      </c>
      <c r="S18" s="52"/>
      <c r="T18" s="17"/>
    </row>
    <row r="19" spans="1:20" ht="24" customHeight="1" x14ac:dyDescent="0.2">
      <c r="A19" s="4" t="s">
        <v>21</v>
      </c>
      <c r="B19" s="63">
        <v>592</v>
      </c>
      <c r="C19" s="86"/>
      <c r="D19" s="87"/>
      <c r="E19" s="63">
        <v>623</v>
      </c>
      <c r="F19" s="86"/>
      <c r="G19" s="86"/>
      <c r="H19" s="87"/>
      <c r="I19" s="50">
        <f t="shared" si="0"/>
        <v>1215</v>
      </c>
      <c r="J19" s="53"/>
      <c r="K19" s="53"/>
      <c r="L19" s="53"/>
      <c r="M19" s="54"/>
      <c r="N19" s="63">
        <v>563</v>
      </c>
      <c r="O19" s="51"/>
      <c r="P19" s="51"/>
      <c r="Q19" s="52"/>
      <c r="R19" s="63">
        <v>5</v>
      </c>
      <c r="S19" s="52"/>
      <c r="T19" s="17"/>
    </row>
    <row r="20" spans="1:20" ht="24" customHeight="1" x14ac:dyDescent="0.2">
      <c r="A20" s="4" t="s">
        <v>9</v>
      </c>
      <c r="B20" s="63">
        <v>675</v>
      </c>
      <c r="C20" s="86"/>
      <c r="D20" s="87"/>
      <c r="E20" s="63">
        <v>764</v>
      </c>
      <c r="F20" s="86"/>
      <c r="G20" s="86"/>
      <c r="H20" s="87"/>
      <c r="I20" s="50">
        <f t="shared" si="0"/>
        <v>1439</v>
      </c>
      <c r="J20" s="53"/>
      <c r="K20" s="53"/>
      <c r="L20" s="53"/>
      <c r="M20" s="54"/>
      <c r="N20" s="63">
        <v>638</v>
      </c>
      <c r="O20" s="51"/>
      <c r="P20" s="51"/>
      <c r="Q20" s="52"/>
      <c r="R20" s="63">
        <v>8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14758</v>
      </c>
      <c r="C22" s="51"/>
      <c r="D22" s="52"/>
      <c r="E22" s="50">
        <f>SUM(E5:E21)</f>
        <v>15576</v>
      </c>
      <c r="F22" s="51"/>
      <c r="G22" s="51"/>
      <c r="H22" s="52"/>
      <c r="I22" s="50">
        <f>B22 +E22</f>
        <v>30334</v>
      </c>
      <c r="J22" s="53"/>
      <c r="K22" s="53"/>
      <c r="L22" s="53"/>
      <c r="M22" s="54"/>
      <c r="N22" s="50">
        <f>SUM(N5:Q21)</f>
        <v>13787</v>
      </c>
      <c r="O22" s="51"/>
      <c r="P22" s="51"/>
      <c r="Q22" s="52"/>
      <c r="R22" s="83">
        <f>SUM(R4:S21)</f>
        <v>129</v>
      </c>
      <c r="S22" s="52"/>
      <c r="T22" s="18"/>
    </row>
    <row r="23" spans="1:20" ht="24" customHeight="1" x14ac:dyDescent="0.2">
      <c r="A23" s="21" t="s">
        <v>39</v>
      </c>
      <c r="B23" s="50">
        <v>689</v>
      </c>
      <c r="C23" s="51"/>
      <c r="D23" s="52"/>
      <c r="E23" s="50">
        <v>683</v>
      </c>
      <c r="F23" s="51"/>
      <c r="G23" s="51"/>
      <c r="H23" s="52"/>
      <c r="I23" s="50">
        <f>B23 +E23</f>
        <v>1372</v>
      </c>
      <c r="J23" s="53"/>
      <c r="K23" s="53"/>
      <c r="L23" s="53"/>
      <c r="M23" s="54"/>
      <c r="N23" s="50">
        <v>628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27</v>
      </c>
      <c r="B24" s="50">
        <f>SUM(B22:D23)</f>
        <v>15447</v>
      </c>
      <c r="C24" s="51"/>
      <c r="D24" s="52"/>
      <c r="E24" s="50">
        <f>SUM(E22:H23)</f>
        <v>16259</v>
      </c>
      <c r="F24" s="51"/>
      <c r="G24" s="51"/>
      <c r="H24" s="52"/>
      <c r="I24" s="50">
        <f>SUM(I22:M23)</f>
        <v>31706</v>
      </c>
      <c r="J24" s="53"/>
      <c r="K24" s="53"/>
      <c r="L24" s="53"/>
      <c r="M24" s="54"/>
      <c r="N24" s="50">
        <f>SUM(N22:S23)</f>
        <v>14544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customHeight="1" x14ac:dyDescent="0.25">
      <c r="A27" s="5"/>
      <c r="B27" s="5"/>
      <c r="C27" s="5" t="str">
        <f>"令和"&amp;B1&amp;"年度"</f>
        <v>令和6年度</v>
      </c>
      <c r="D27" s="5"/>
      <c r="E27" s="5"/>
      <c r="F27" s="5"/>
      <c r="G27" s="5" t="s">
        <v>42</v>
      </c>
      <c r="H27" s="5"/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4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4" customHeight="1" x14ac:dyDescent="0.15">
      <c r="A29" s="6" t="s">
        <v>22</v>
      </c>
      <c r="B29" s="24">
        <f>B22</f>
        <v>14758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4" customHeight="1" x14ac:dyDescent="0.15">
      <c r="A30" s="6" t="s">
        <v>23</v>
      </c>
      <c r="B30" s="24">
        <f>E22</f>
        <v>15576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4" customHeight="1" thickBot="1" x14ac:dyDescent="0.2">
      <c r="A31" s="8" t="s">
        <v>25</v>
      </c>
      <c r="B31" s="25">
        <f>SUM(B29:B30)</f>
        <v>30334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4" customHeight="1" thickTop="1" x14ac:dyDescent="0.15">
      <c r="A32" s="9" t="s">
        <v>26</v>
      </c>
      <c r="B32" s="26">
        <f>N22+R22</f>
        <v>13916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</sheetData>
  <mergeCells count="138">
    <mergeCell ref="C1:D1"/>
    <mergeCell ref="N2:S2"/>
    <mergeCell ref="A3:A4"/>
    <mergeCell ref="B3:D4"/>
    <mergeCell ref="E3:H4"/>
    <mergeCell ref="I3:M4"/>
    <mergeCell ref="N3:S3"/>
    <mergeCell ref="N4:Q4"/>
    <mergeCell ref="R4:S4"/>
    <mergeCell ref="B5:D5"/>
    <mergeCell ref="E5:H5"/>
    <mergeCell ref="I5:M5"/>
    <mergeCell ref="N5:Q5"/>
    <mergeCell ref="R5:S5"/>
    <mergeCell ref="B6:D6"/>
    <mergeCell ref="E6:H6"/>
    <mergeCell ref="I6:M6"/>
    <mergeCell ref="N6:Q6"/>
    <mergeCell ref="R6:S6"/>
    <mergeCell ref="B7:D7"/>
    <mergeCell ref="E7:H7"/>
    <mergeCell ref="I7:M7"/>
    <mergeCell ref="N7:Q7"/>
    <mergeCell ref="R7:S7"/>
    <mergeCell ref="B8:D8"/>
    <mergeCell ref="E8:H8"/>
    <mergeCell ref="I8:M8"/>
    <mergeCell ref="N8:Q8"/>
    <mergeCell ref="R8:S8"/>
    <mergeCell ref="B9:D9"/>
    <mergeCell ref="E9:H9"/>
    <mergeCell ref="I9:M9"/>
    <mergeCell ref="N9:Q9"/>
    <mergeCell ref="R9:S9"/>
    <mergeCell ref="B10:D10"/>
    <mergeCell ref="E10:H10"/>
    <mergeCell ref="I10:M10"/>
    <mergeCell ref="N10:Q10"/>
    <mergeCell ref="R10:S10"/>
    <mergeCell ref="B11:D11"/>
    <mergeCell ref="E11:H11"/>
    <mergeCell ref="I11:M11"/>
    <mergeCell ref="N11:Q11"/>
    <mergeCell ref="R11:S11"/>
    <mergeCell ref="B12:D12"/>
    <mergeCell ref="E12:H12"/>
    <mergeCell ref="I12:M12"/>
    <mergeCell ref="N12:Q12"/>
    <mergeCell ref="R12:S12"/>
    <mergeCell ref="B13:D13"/>
    <mergeCell ref="E13:H13"/>
    <mergeCell ref="I13:M13"/>
    <mergeCell ref="N13:Q13"/>
    <mergeCell ref="R13:S13"/>
    <mergeCell ref="B14:D14"/>
    <mergeCell ref="E14:H14"/>
    <mergeCell ref="I14:M14"/>
    <mergeCell ref="N14:Q14"/>
    <mergeCell ref="R14:S14"/>
    <mergeCell ref="B15:D15"/>
    <mergeCell ref="E15:H15"/>
    <mergeCell ref="I15:M15"/>
    <mergeCell ref="N15:Q15"/>
    <mergeCell ref="R15:S15"/>
    <mergeCell ref="B16:D16"/>
    <mergeCell ref="E16:H16"/>
    <mergeCell ref="I16:M16"/>
    <mergeCell ref="N16:Q16"/>
    <mergeCell ref="R16:S16"/>
    <mergeCell ref="B17:D17"/>
    <mergeCell ref="E17:H17"/>
    <mergeCell ref="I17:M17"/>
    <mergeCell ref="N17:Q17"/>
    <mergeCell ref="R17:S17"/>
    <mergeCell ref="B18:D18"/>
    <mergeCell ref="E18:H18"/>
    <mergeCell ref="I18:M18"/>
    <mergeCell ref="N18:Q18"/>
    <mergeCell ref="R18:S18"/>
    <mergeCell ref="B19:D19"/>
    <mergeCell ref="E19:H19"/>
    <mergeCell ref="I19:M19"/>
    <mergeCell ref="N19:Q19"/>
    <mergeCell ref="R19:S19"/>
    <mergeCell ref="B20:D20"/>
    <mergeCell ref="E20:H20"/>
    <mergeCell ref="I20:M20"/>
    <mergeCell ref="N20:Q20"/>
    <mergeCell ref="R20:S20"/>
    <mergeCell ref="B21:D21"/>
    <mergeCell ref="E21:H21"/>
    <mergeCell ref="I21:M21"/>
    <mergeCell ref="N21:Q21"/>
    <mergeCell ref="R21:S21"/>
    <mergeCell ref="B22:D22"/>
    <mergeCell ref="E22:H22"/>
    <mergeCell ref="I22:M22"/>
    <mergeCell ref="N22:Q22"/>
    <mergeCell ref="R22:S22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B162C-745E-4D85-945C-90614C622E8A}">
  <dimension ref="A1:T32"/>
  <sheetViews>
    <sheetView tabSelected="1" workbookViewId="0">
      <selection activeCell="Z24" sqref="Z24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16" width="3.5" customWidth="1"/>
    <col min="17" max="18" width="6.875" customWidth="1"/>
    <col min="19" max="19" width="7.5" customWidth="1"/>
    <col min="20" max="20" width="1.625" customWidth="1"/>
  </cols>
  <sheetData>
    <row r="1" spans="1:20" ht="24" customHeight="1" x14ac:dyDescent="0.25">
      <c r="A1" s="28" t="s">
        <v>40</v>
      </c>
      <c r="B1" s="14">
        <v>7</v>
      </c>
      <c r="C1" s="84" t="s">
        <v>41</v>
      </c>
      <c r="D1" s="84"/>
      <c r="E1" s="27" t="s">
        <v>43</v>
      </c>
      <c r="G1" s="14"/>
      <c r="H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85" t="str">
        <f>"令和"&amp;B1&amp;"年4月1日現在"</f>
        <v>令和7年4月1日現在</v>
      </c>
      <c r="O2" s="85"/>
      <c r="P2" s="85"/>
      <c r="Q2" s="85"/>
      <c r="R2" s="85"/>
      <c r="S2" s="85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591</v>
      </c>
      <c r="C5" s="86"/>
      <c r="D5" s="87"/>
      <c r="E5" s="63">
        <v>609</v>
      </c>
      <c r="F5" s="86"/>
      <c r="G5" s="86"/>
      <c r="H5" s="87"/>
      <c r="I5" s="80">
        <f t="shared" ref="I5:I20" si="0">B5 +E5</f>
        <v>1200</v>
      </c>
      <c r="J5" s="81"/>
      <c r="K5" s="81"/>
      <c r="L5" s="81"/>
      <c r="M5" s="82"/>
      <c r="N5" s="44">
        <v>527</v>
      </c>
      <c r="O5" s="44"/>
      <c r="P5" s="44"/>
      <c r="Q5" s="44"/>
      <c r="R5" s="63">
        <v>5</v>
      </c>
      <c r="S5" s="52"/>
      <c r="T5" s="17"/>
    </row>
    <row r="6" spans="1:20" ht="24" customHeight="1" x14ac:dyDescent="0.2">
      <c r="A6" s="4" t="s">
        <v>11</v>
      </c>
      <c r="B6" s="63">
        <v>656</v>
      </c>
      <c r="C6" s="86"/>
      <c r="D6" s="87"/>
      <c r="E6" s="63">
        <v>655</v>
      </c>
      <c r="F6" s="86"/>
      <c r="G6" s="86"/>
      <c r="H6" s="87"/>
      <c r="I6" s="50">
        <f t="shared" si="0"/>
        <v>1311</v>
      </c>
      <c r="J6" s="53"/>
      <c r="K6" s="53"/>
      <c r="L6" s="53"/>
      <c r="M6" s="54"/>
      <c r="N6" s="63">
        <v>639</v>
      </c>
      <c r="O6" s="51"/>
      <c r="P6" s="51"/>
      <c r="Q6" s="52"/>
      <c r="R6" s="63">
        <v>7</v>
      </c>
      <c r="S6" s="52"/>
      <c r="T6" s="17"/>
    </row>
    <row r="7" spans="1:20" ht="23.25" customHeight="1" x14ac:dyDescent="0.2">
      <c r="A7" s="4" t="s">
        <v>12</v>
      </c>
      <c r="B7" s="63">
        <v>2323</v>
      </c>
      <c r="C7" s="86"/>
      <c r="D7" s="87"/>
      <c r="E7" s="63">
        <v>2385</v>
      </c>
      <c r="F7" s="86"/>
      <c r="G7" s="86"/>
      <c r="H7" s="87"/>
      <c r="I7" s="50">
        <f t="shared" si="0"/>
        <v>4708</v>
      </c>
      <c r="J7" s="53"/>
      <c r="K7" s="53"/>
      <c r="L7" s="53"/>
      <c r="M7" s="54"/>
      <c r="N7" s="63">
        <v>2241</v>
      </c>
      <c r="O7" s="51"/>
      <c r="P7" s="51"/>
      <c r="Q7" s="52"/>
      <c r="R7" s="63">
        <v>20</v>
      </c>
      <c r="S7" s="52"/>
      <c r="T7" s="17"/>
    </row>
    <row r="8" spans="1:20" ht="24" customHeight="1" x14ac:dyDescent="0.2">
      <c r="A8" s="4" t="s">
        <v>13</v>
      </c>
      <c r="B8" s="63">
        <v>653</v>
      </c>
      <c r="C8" s="86"/>
      <c r="D8" s="87"/>
      <c r="E8" s="63">
        <v>675</v>
      </c>
      <c r="F8" s="86"/>
      <c r="G8" s="86"/>
      <c r="H8" s="87"/>
      <c r="I8" s="50">
        <f t="shared" si="0"/>
        <v>1328</v>
      </c>
      <c r="J8" s="53"/>
      <c r="K8" s="53"/>
      <c r="L8" s="53"/>
      <c r="M8" s="54"/>
      <c r="N8" s="63">
        <v>671</v>
      </c>
      <c r="O8" s="51"/>
      <c r="P8" s="51"/>
      <c r="Q8" s="52"/>
      <c r="R8" s="63">
        <v>4</v>
      </c>
      <c r="S8" s="52"/>
      <c r="T8" s="17"/>
    </row>
    <row r="9" spans="1:20" ht="23.25" customHeight="1" x14ac:dyDescent="0.2">
      <c r="A9" s="4" t="s">
        <v>14</v>
      </c>
      <c r="B9" s="63">
        <v>1390</v>
      </c>
      <c r="C9" s="86"/>
      <c r="D9" s="87"/>
      <c r="E9" s="63">
        <v>1474</v>
      </c>
      <c r="F9" s="86"/>
      <c r="G9" s="86"/>
      <c r="H9" s="87"/>
      <c r="I9" s="50">
        <f t="shared" si="0"/>
        <v>2864</v>
      </c>
      <c r="J9" s="53"/>
      <c r="K9" s="53"/>
      <c r="L9" s="53"/>
      <c r="M9" s="54"/>
      <c r="N9" s="63">
        <v>1384</v>
      </c>
      <c r="O9" s="51"/>
      <c r="P9" s="51"/>
      <c r="Q9" s="52"/>
      <c r="R9" s="63">
        <v>18</v>
      </c>
      <c r="S9" s="52"/>
      <c r="T9" s="17"/>
    </row>
    <row r="10" spans="1:20" ht="24" customHeight="1" x14ac:dyDescent="0.2">
      <c r="A10" s="4" t="s">
        <v>15</v>
      </c>
      <c r="B10" s="63">
        <v>1458</v>
      </c>
      <c r="C10" s="86"/>
      <c r="D10" s="87"/>
      <c r="E10" s="63">
        <v>1560</v>
      </c>
      <c r="F10" s="86"/>
      <c r="G10" s="86"/>
      <c r="H10" s="87"/>
      <c r="I10" s="50">
        <f t="shared" si="0"/>
        <v>3018</v>
      </c>
      <c r="J10" s="53"/>
      <c r="K10" s="53"/>
      <c r="L10" s="53"/>
      <c r="M10" s="54"/>
      <c r="N10" s="63">
        <v>1283</v>
      </c>
      <c r="O10" s="51"/>
      <c r="P10" s="51"/>
      <c r="Q10" s="52"/>
      <c r="R10" s="63">
        <v>21</v>
      </c>
      <c r="S10" s="52"/>
      <c r="T10" s="17"/>
    </row>
    <row r="11" spans="1:20" ht="24" customHeight="1" x14ac:dyDescent="0.2">
      <c r="A11" s="4" t="s">
        <v>16</v>
      </c>
      <c r="B11" s="63">
        <v>754</v>
      </c>
      <c r="C11" s="86"/>
      <c r="D11" s="87"/>
      <c r="E11" s="63">
        <v>795</v>
      </c>
      <c r="F11" s="86"/>
      <c r="G11" s="86"/>
      <c r="H11" s="87"/>
      <c r="I11" s="50">
        <f t="shared" si="0"/>
        <v>1549</v>
      </c>
      <c r="J11" s="53"/>
      <c r="K11" s="53"/>
      <c r="L11" s="53"/>
      <c r="M11" s="54"/>
      <c r="N11" s="63">
        <v>647</v>
      </c>
      <c r="O11" s="51"/>
      <c r="P11" s="51"/>
      <c r="Q11" s="52"/>
      <c r="R11" s="63">
        <v>9</v>
      </c>
      <c r="S11" s="52"/>
      <c r="T11" s="17"/>
    </row>
    <row r="12" spans="1:20" ht="24" customHeight="1" x14ac:dyDescent="0.2">
      <c r="A12" s="4" t="s">
        <v>6</v>
      </c>
      <c r="B12" s="63">
        <v>623</v>
      </c>
      <c r="C12" s="86"/>
      <c r="D12" s="87"/>
      <c r="E12" s="63">
        <v>707</v>
      </c>
      <c r="F12" s="86"/>
      <c r="G12" s="86"/>
      <c r="H12" s="87"/>
      <c r="I12" s="50">
        <f t="shared" si="0"/>
        <v>1330</v>
      </c>
      <c r="J12" s="53"/>
      <c r="K12" s="53"/>
      <c r="L12" s="53"/>
      <c r="M12" s="54"/>
      <c r="N12" s="63">
        <v>578</v>
      </c>
      <c r="O12" s="51"/>
      <c r="P12" s="51"/>
      <c r="Q12" s="52"/>
      <c r="R12" s="63">
        <v>2</v>
      </c>
      <c r="S12" s="52"/>
      <c r="T12" s="17"/>
    </row>
    <row r="13" spans="1:20" ht="23.25" customHeight="1" x14ac:dyDescent="0.2">
      <c r="A13" s="4" t="s">
        <v>17</v>
      </c>
      <c r="B13" s="63">
        <v>94</v>
      </c>
      <c r="C13" s="86"/>
      <c r="D13" s="87"/>
      <c r="E13" s="63">
        <v>107</v>
      </c>
      <c r="F13" s="86"/>
      <c r="G13" s="86"/>
      <c r="H13" s="87"/>
      <c r="I13" s="50">
        <f>B13 +E13</f>
        <v>201</v>
      </c>
      <c r="J13" s="53"/>
      <c r="K13" s="53"/>
      <c r="L13" s="53"/>
      <c r="M13" s="54"/>
      <c r="N13" s="63">
        <v>130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148</v>
      </c>
      <c r="C14" s="86"/>
      <c r="D14" s="87"/>
      <c r="E14" s="63">
        <v>127</v>
      </c>
      <c r="F14" s="86"/>
      <c r="G14" s="86"/>
      <c r="H14" s="87"/>
      <c r="I14" s="50">
        <f>B14 +E14</f>
        <v>275</v>
      </c>
      <c r="J14" s="53"/>
      <c r="K14" s="53"/>
      <c r="L14" s="53"/>
      <c r="M14" s="54"/>
      <c r="N14" s="63">
        <v>140</v>
      </c>
      <c r="O14" s="51"/>
      <c r="P14" s="51"/>
      <c r="Q14" s="52"/>
      <c r="R14" s="63">
        <v>1</v>
      </c>
      <c r="S14" s="52"/>
      <c r="T14" s="17"/>
    </row>
    <row r="15" spans="1:20" ht="24" customHeight="1" x14ac:dyDescent="0.2">
      <c r="A15" s="4" t="s">
        <v>19</v>
      </c>
      <c r="B15" s="63">
        <v>327</v>
      </c>
      <c r="C15" s="86"/>
      <c r="D15" s="87"/>
      <c r="E15" s="63">
        <v>396</v>
      </c>
      <c r="F15" s="86"/>
      <c r="G15" s="86"/>
      <c r="H15" s="87"/>
      <c r="I15" s="50">
        <f t="shared" si="0"/>
        <v>723</v>
      </c>
      <c r="J15" s="53"/>
      <c r="K15" s="53"/>
      <c r="L15" s="53"/>
      <c r="M15" s="54"/>
      <c r="N15" s="63">
        <v>334</v>
      </c>
      <c r="O15" s="51"/>
      <c r="P15" s="51"/>
      <c r="Q15" s="52"/>
      <c r="R15" s="63">
        <v>2</v>
      </c>
      <c r="S15" s="52"/>
      <c r="T15" s="17">
        <v>1</v>
      </c>
    </row>
    <row r="16" spans="1:20" ht="24" customHeight="1" x14ac:dyDescent="0.2">
      <c r="A16" s="4" t="s">
        <v>20</v>
      </c>
      <c r="B16" s="63">
        <v>586</v>
      </c>
      <c r="C16" s="86"/>
      <c r="D16" s="87"/>
      <c r="E16" s="63">
        <v>591</v>
      </c>
      <c r="F16" s="86"/>
      <c r="G16" s="86"/>
      <c r="H16" s="87"/>
      <c r="I16" s="50">
        <f t="shared" si="0"/>
        <v>1177</v>
      </c>
      <c r="J16" s="53"/>
      <c r="K16" s="53"/>
      <c r="L16" s="53"/>
      <c r="M16" s="54"/>
      <c r="N16" s="63">
        <v>510</v>
      </c>
      <c r="O16" s="51"/>
      <c r="P16" s="51"/>
      <c r="Q16" s="52"/>
      <c r="R16" s="63">
        <v>3</v>
      </c>
      <c r="S16" s="52"/>
      <c r="T16" s="17"/>
    </row>
    <row r="17" spans="1:20" ht="24" customHeight="1" x14ac:dyDescent="0.2">
      <c r="A17" s="4" t="s">
        <v>7</v>
      </c>
      <c r="B17" s="63">
        <v>2448</v>
      </c>
      <c r="C17" s="86"/>
      <c r="D17" s="87"/>
      <c r="E17" s="63">
        <v>2539</v>
      </c>
      <c r="F17" s="86"/>
      <c r="G17" s="86"/>
      <c r="H17" s="87"/>
      <c r="I17" s="50">
        <f t="shared" si="0"/>
        <v>4987</v>
      </c>
      <c r="J17" s="53"/>
      <c r="K17" s="53"/>
      <c r="L17" s="53"/>
      <c r="M17" s="54"/>
      <c r="N17" s="63">
        <v>2303</v>
      </c>
      <c r="O17" s="51"/>
      <c r="P17" s="51"/>
      <c r="Q17" s="52"/>
      <c r="R17" s="63">
        <v>12</v>
      </c>
      <c r="S17" s="52"/>
      <c r="T17" s="17"/>
    </row>
    <row r="18" spans="1:20" ht="23.25" customHeight="1" x14ac:dyDescent="0.2">
      <c r="A18" s="4" t="s">
        <v>8</v>
      </c>
      <c r="B18" s="63">
        <v>1343</v>
      </c>
      <c r="C18" s="86"/>
      <c r="D18" s="87"/>
      <c r="E18" s="63">
        <v>1402</v>
      </c>
      <c r="F18" s="86"/>
      <c r="G18" s="86"/>
      <c r="H18" s="87"/>
      <c r="I18" s="50">
        <f t="shared" si="0"/>
        <v>2745</v>
      </c>
      <c r="J18" s="53"/>
      <c r="K18" s="53"/>
      <c r="L18" s="53"/>
      <c r="M18" s="54"/>
      <c r="N18" s="63">
        <v>1277</v>
      </c>
      <c r="O18" s="51"/>
      <c r="P18" s="51"/>
      <c r="Q18" s="52"/>
      <c r="R18" s="63">
        <v>12</v>
      </c>
      <c r="S18" s="52"/>
      <c r="T18" s="17"/>
    </row>
    <row r="19" spans="1:20" ht="24" customHeight="1" x14ac:dyDescent="0.2">
      <c r="A19" s="4" t="s">
        <v>21</v>
      </c>
      <c r="B19" s="63">
        <v>591</v>
      </c>
      <c r="C19" s="86"/>
      <c r="D19" s="87"/>
      <c r="E19" s="63">
        <v>607</v>
      </c>
      <c r="F19" s="86"/>
      <c r="G19" s="86"/>
      <c r="H19" s="87"/>
      <c r="I19" s="50">
        <f t="shared" si="0"/>
        <v>1198</v>
      </c>
      <c r="J19" s="53"/>
      <c r="K19" s="53"/>
      <c r="L19" s="53"/>
      <c r="M19" s="54"/>
      <c r="N19" s="63">
        <v>567</v>
      </c>
      <c r="O19" s="51"/>
      <c r="P19" s="51"/>
      <c r="Q19" s="52"/>
      <c r="R19" s="63">
        <v>5</v>
      </c>
      <c r="S19" s="52"/>
      <c r="T19" s="17"/>
    </row>
    <row r="20" spans="1:20" ht="24" customHeight="1" x14ac:dyDescent="0.2">
      <c r="A20" s="4" t="s">
        <v>9</v>
      </c>
      <c r="B20" s="63">
        <v>672</v>
      </c>
      <c r="C20" s="86"/>
      <c r="D20" s="87"/>
      <c r="E20" s="63">
        <v>750</v>
      </c>
      <c r="F20" s="86"/>
      <c r="G20" s="86"/>
      <c r="H20" s="87"/>
      <c r="I20" s="50">
        <f t="shared" si="0"/>
        <v>1422</v>
      </c>
      <c r="J20" s="53"/>
      <c r="K20" s="53"/>
      <c r="L20" s="53"/>
      <c r="M20" s="54"/>
      <c r="N20" s="63">
        <v>632</v>
      </c>
      <c r="O20" s="51"/>
      <c r="P20" s="51"/>
      <c r="Q20" s="52"/>
      <c r="R20" s="63">
        <v>6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14657</v>
      </c>
      <c r="C22" s="51"/>
      <c r="D22" s="52"/>
      <c r="E22" s="50">
        <f>SUM(E5:E21)</f>
        <v>15379</v>
      </c>
      <c r="F22" s="51"/>
      <c r="G22" s="51"/>
      <c r="H22" s="52"/>
      <c r="I22" s="50">
        <f>B22 +E22</f>
        <v>30036</v>
      </c>
      <c r="J22" s="53"/>
      <c r="K22" s="53"/>
      <c r="L22" s="53"/>
      <c r="M22" s="54"/>
      <c r="N22" s="50">
        <f>SUM(N5:Q21)</f>
        <v>13863</v>
      </c>
      <c r="O22" s="51"/>
      <c r="P22" s="51"/>
      <c r="Q22" s="52"/>
      <c r="R22" s="83">
        <f>SUM(R4:S21)</f>
        <v>127</v>
      </c>
      <c r="S22" s="52"/>
      <c r="T22" s="18"/>
    </row>
    <row r="23" spans="1:20" ht="24" customHeight="1" x14ac:dyDescent="0.2">
      <c r="A23" s="21" t="s">
        <v>39</v>
      </c>
      <c r="B23" s="50">
        <v>734</v>
      </c>
      <c r="C23" s="51"/>
      <c r="D23" s="52"/>
      <c r="E23" s="50">
        <v>731</v>
      </c>
      <c r="F23" s="51"/>
      <c r="G23" s="51"/>
      <c r="H23" s="52"/>
      <c r="I23" s="50">
        <f>B23 +E23</f>
        <v>1465</v>
      </c>
      <c r="J23" s="53"/>
      <c r="K23" s="53"/>
      <c r="L23" s="53"/>
      <c r="M23" s="54"/>
      <c r="N23" s="50">
        <v>674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27</v>
      </c>
      <c r="B24" s="50">
        <f>SUM(B22:D23)</f>
        <v>15391</v>
      </c>
      <c r="C24" s="51"/>
      <c r="D24" s="52"/>
      <c r="E24" s="50">
        <f>SUM(E22:H23)</f>
        <v>16110</v>
      </c>
      <c r="F24" s="51"/>
      <c r="G24" s="51"/>
      <c r="H24" s="52"/>
      <c r="I24" s="50">
        <f>SUM(I22:M23)</f>
        <v>31501</v>
      </c>
      <c r="J24" s="53"/>
      <c r="K24" s="53"/>
      <c r="L24" s="53"/>
      <c r="M24" s="54"/>
      <c r="N24" s="50">
        <f>SUM(N22:S23)</f>
        <v>14664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customHeight="1" x14ac:dyDescent="0.25">
      <c r="A27" s="5"/>
      <c r="B27" s="5"/>
      <c r="C27" s="5" t="str">
        <f>"令和"&amp;B1&amp;"年度"</f>
        <v>令和7年度</v>
      </c>
      <c r="D27" s="5"/>
      <c r="E27" s="5"/>
      <c r="F27" s="5"/>
      <c r="G27" s="5" t="s">
        <v>42</v>
      </c>
      <c r="H27" s="5"/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4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4" customHeight="1" x14ac:dyDescent="0.15">
      <c r="A29" s="6" t="s">
        <v>22</v>
      </c>
      <c r="B29" s="24">
        <f>B22</f>
        <v>14657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4" customHeight="1" x14ac:dyDescent="0.15">
      <c r="A30" s="6" t="s">
        <v>23</v>
      </c>
      <c r="B30" s="24">
        <f>E22</f>
        <v>15379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4" customHeight="1" thickBot="1" x14ac:dyDescent="0.2">
      <c r="A31" s="8" t="s">
        <v>25</v>
      </c>
      <c r="B31" s="25">
        <f>SUM(B29:B30)</f>
        <v>30036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4" customHeight="1" thickTop="1" x14ac:dyDescent="0.15">
      <c r="A32" s="9" t="s">
        <v>26</v>
      </c>
      <c r="B32" s="26">
        <f>N22+R22</f>
        <v>13990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</sheetData>
  <mergeCells count="138"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B21:D21"/>
    <mergeCell ref="E21:H21"/>
    <mergeCell ref="I21:M21"/>
    <mergeCell ref="N21:Q21"/>
    <mergeCell ref="R21:S21"/>
    <mergeCell ref="B22:D22"/>
    <mergeCell ref="E22:H22"/>
    <mergeCell ref="I22:M22"/>
    <mergeCell ref="N22:Q22"/>
    <mergeCell ref="R22:S22"/>
    <mergeCell ref="B19:D19"/>
    <mergeCell ref="E19:H19"/>
    <mergeCell ref="I19:M19"/>
    <mergeCell ref="N19:Q19"/>
    <mergeCell ref="R19:S19"/>
    <mergeCell ref="B20:D20"/>
    <mergeCell ref="E20:H20"/>
    <mergeCell ref="I20:M20"/>
    <mergeCell ref="N20:Q20"/>
    <mergeCell ref="R20:S20"/>
    <mergeCell ref="B17:D17"/>
    <mergeCell ref="E17:H17"/>
    <mergeCell ref="I17:M17"/>
    <mergeCell ref="N17:Q17"/>
    <mergeCell ref="R17:S17"/>
    <mergeCell ref="B18:D18"/>
    <mergeCell ref="E18:H18"/>
    <mergeCell ref="I18:M18"/>
    <mergeCell ref="N18:Q18"/>
    <mergeCell ref="R18:S18"/>
    <mergeCell ref="B15:D15"/>
    <mergeCell ref="E15:H15"/>
    <mergeCell ref="I15:M15"/>
    <mergeCell ref="N15:Q15"/>
    <mergeCell ref="R15:S15"/>
    <mergeCell ref="B16:D16"/>
    <mergeCell ref="E16:H16"/>
    <mergeCell ref="I16:M16"/>
    <mergeCell ref="N16:Q16"/>
    <mergeCell ref="R16:S16"/>
    <mergeCell ref="B13:D13"/>
    <mergeCell ref="E13:H13"/>
    <mergeCell ref="I13:M13"/>
    <mergeCell ref="N13:Q13"/>
    <mergeCell ref="R13:S13"/>
    <mergeCell ref="B14:D14"/>
    <mergeCell ref="E14:H14"/>
    <mergeCell ref="I14:M14"/>
    <mergeCell ref="N14:Q14"/>
    <mergeCell ref="R14:S14"/>
    <mergeCell ref="B11:D11"/>
    <mergeCell ref="E11:H11"/>
    <mergeCell ref="I11:M11"/>
    <mergeCell ref="N11:Q11"/>
    <mergeCell ref="R11:S11"/>
    <mergeCell ref="B12:D12"/>
    <mergeCell ref="E12:H12"/>
    <mergeCell ref="I12:M12"/>
    <mergeCell ref="N12:Q12"/>
    <mergeCell ref="R12:S12"/>
    <mergeCell ref="B9:D9"/>
    <mergeCell ref="E9:H9"/>
    <mergeCell ref="I9:M9"/>
    <mergeCell ref="N9:Q9"/>
    <mergeCell ref="R9:S9"/>
    <mergeCell ref="B10:D10"/>
    <mergeCell ref="E10:H10"/>
    <mergeCell ref="I10:M10"/>
    <mergeCell ref="N10:Q10"/>
    <mergeCell ref="R10:S10"/>
    <mergeCell ref="B7:D7"/>
    <mergeCell ref="E7:H7"/>
    <mergeCell ref="I7:M7"/>
    <mergeCell ref="N7:Q7"/>
    <mergeCell ref="R7:S7"/>
    <mergeCell ref="B8:D8"/>
    <mergeCell ref="E8:H8"/>
    <mergeCell ref="I8:M8"/>
    <mergeCell ref="N8:Q8"/>
    <mergeCell ref="R8:S8"/>
    <mergeCell ref="B5:D5"/>
    <mergeCell ref="E5:H5"/>
    <mergeCell ref="I5:M5"/>
    <mergeCell ref="N5:Q5"/>
    <mergeCell ref="R5:S5"/>
    <mergeCell ref="B6:D6"/>
    <mergeCell ref="E6:H6"/>
    <mergeCell ref="I6:M6"/>
    <mergeCell ref="N6:Q6"/>
    <mergeCell ref="R6:S6"/>
    <mergeCell ref="C1:D1"/>
    <mergeCell ref="N2:S2"/>
    <mergeCell ref="A3:A4"/>
    <mergeCell ref="B3:D4"/>
    <mergeCell ref="E3:H4"/>
    <mergeCell ref="I3:M4"/>
    <mergeCell ref="N3:S3"/>
    <mergeCell ref="N4:Q4"/>
    <mergeCell ref="R4:S4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0B170-B722-4EFD-821D-49BC2B45603E}">
  <dimension ref="A1:M35"/>
  <sheetViews>
    <sheetView workbookViewId="0">
      <selection activeCell="B32" sqref="B32"/>
    </sheetView>
  </sheetViews>
  <sheetFormatPr defaultRowHeight="13.5" x14ac:dyDescent="0.15"/>
  <cols>
    <col min="1" max="1" width="12.875" customWidth="1"/>
    <col min="2" max="13" width="6.875" customWidth="1"/>
    <col min="257" max="257" width="12.875" customWidth="1"/>
    <col min="258" max="269" width="6.875" customWidth="1"/>
    <col min="513" max="513" width="12.875" customWidth="1"/>
    <col min="514" max="525" width="6.875" customWidth="1"/>
    <col min="769" max="769" width="12.875" customWidth="1"/>
    <col min="770" max="781" width="6.875" customWidth="1"/>
    <col min="1025" max="1025" width="12.875" customWidth="1"/>
    <col min="1026" max="1037" width="6.875" customWidth="1"/>
    <col min="1281" max="1281" width="12.875" customWidth="1"/>
    <col min="1282" max="1293" width="6.875" customWidth="1"/>
    <col min="1537" max="1537" width="12.875" customWidth="1"/>
    <col min="1538" max="1549" width="6.875" customWidth="1"/>
    <col min="1793" max="1793" width="12.875" customWidth="1"/>
    <col min="1794" max="1805" width="6.875" customWidth="1"/>
    <col min="2049" max="2049" width="12.875" customWidth="1"/>
    <col min="2050" max="2061" width="6.875" customWidth="1"/>
    <col min="2305" max="2305" width="12.875" customWidth="1"/>
    <col min="2306" max="2317" width="6.875" customWidth="1"/>
    <col min="2561" max="2561" width="12.875" customWidth="1"/>
    <col min="2562" max="2573" width="6.875" customWidth="1"/>
    <col min="2817" max="2817" width="12.875" customWidth="1"/>
    <col min="2818" max="2829" width="6.875" customWidth="1"/>
    <col min="3073" max="3073" width="12.875" customWidth="1"/>
    <col min="3074" max="3085" width="6.875" customWidth="1"/>
    <col min="3329" max="3329" width="12.875" customWidth="1"/>
    <col min="3330" max="3341" width="6.875" customWidth="1"/>
    <col min="3585" max="3585" width="12.875" customWidth="1"/>
    <col min="3586" max="3597" width="6.875" customWidth="1"/>
    <col min="3841" max="3841" width="12.875" customWidth="1"/>
    <col min="3842" max="3853" width="6.875" customWidth="1"/>
    <col min="4097" max="4097" width="12.875" customWidth="1"/>
    <col min="4098" max="4109" width="6.875" customWidth="1"/>
    <col min="4353" max="4353" width="12.875" customWidth="1"/>
    <col min="4354" max="4365" width="6.875" customWidth="1"/>
    <col min="4609" max="4609" width="12.875" customWidth="1"/>
    <col min="4610" max="4621" width="6.875" customWidth="1"/>
    <col min="4865" max="4865" width="12.875" customWidth="1"/>
    <col min="4866" max="4877" width="6.875" customWidth="1"/>
    <col min="5121" max="5121" width="12.875" customWidth="1"/>
    <col min="5122" max="5133" width="6.875" customWidth="1"/>
    <col min="5377" max="5377" width="12.875" customWidth="1"/>
    <col min="5378" max="5389" width="6.875" customWidth="1"/>
    <col min="5633" max="5633" width="12.875" customWidth="1"/>
    <col min="5634" max="5645" width="6.875" customWidth="1"/>
    <col min="5889" max="5889" width="12.875" customWidth="1"/>
    <col min="5890" max="5901" width="6.875" customWidth="1"/>
    <col min="6145" max="6145" width="12.875" customWidth="1"/>
    <col min="6146" max="6157" width="6.875" customWidth="1"/>
    <col min="6401" max="6401" width="12.875" customWidth="1"/>
    <col min="6402" max="6413" width="6.875" customWidth="1"/>
    <col min="6657" max="6657" width="12.875" customWidth="1"/>
    <col min="6658" max="6669" width="6.875" customWidth="1"/>
    <col min="6913" max="6913" width="12.875" customWidth="1"/>
    <col min="6914" max="6925" width="6.875" customWidth="1"/>
    <col min="7169" max="7169" width="12.875" customWidth="1"/>
    <col min="7170" max="7181" width="6.875" customWidth="1"/>
    <col min="7425" max="7425" width="12.875" customWidth="1"/>
    <col min="7426" max="7437" width="6.875" customWidth="1"/>
    <col min="7681" max="7681" width="12.875" customWidth="1"/>
    <col min="7682" max="7693" width="6.875" customWidth="1"/>
    <col min="7937" max="7937" width="12.875" customWidth="1"/>
    <col min="7938" max="7949" width="6.875" customWidth="1"/>
    <col min="8193" max="8193" width="12.875" customWidth="1"/>
    <col min="8194" max="8205" width="6.875" customWidth="1"/>
    <col min="8449" max="8449" width="12.875" customWidth="1"/>
    <col min="8450" max="8461" width="6.875" customWidth="1"/>
    <col min="8705" max="8705" width="12.875" customWidth="1"/>
    <col min="8706" max="8717" width="6.875" customWidth="1"/>
    <col min="8961" max="8961" width="12.875" customWidth="1"/>
    <col min="8962" max="8973" width="6.875" customWidth="1"/>
    <col min="9217" max="9217" width="12.875" customWidth="1"/>
    <col min="9218" max="9229" width="6.875" customWidth="1"/>
    <col min="9473" max="9473" width="12.875" customWidth="1"/>
    <col min="9474" max="9485" width="6.875" customWidth="1"/>
    <col min="9729" max="9729" width="12.875" customWidth="1"/>
    <col min="9730" max="9741" width="6.875" customWidth="1"/>
    <col min="9985" max="9985" width="12.875" customWidth="1"/>
    <col min="9986" max="9997" width="6.875" customWidth="1"/>
    <col min="10241" max="10241" width="12.875" customWidth="1"/>
    <col min="10242" max="10253" width="6.875" customWidth="1"/>
    <col min="10497" max="10497" width="12.875" customWidth="1"/>
    <col min="10498" max="10509" width="6.875" customWidth="1"/>
    <col min="10753" max="10753" width="12.875" customWidth="1"/>
    <col min="10754" max="10765" width="6.875" customWidth="1"/>
    <col min="11009" max="11009" width="12.875" customWidth="1"/>
    <col min="11010" max="11021" width="6.875" customWidth="1"/>
    <col min="11265" max="11265" width="12.875" customWidth="1"/>
    <col min="11266" max="11277" width="6.875" customWidth="1"/>
    <col min="11521" max="11521" width="12.875" customWidth="1"/>
    <col min="11522" max="11533" width="6.875" customWidth="1"/>
    <col min="11777" max="11777" width="12.875" customWidth="1"/>
    <col min="11778" max="11789" width="6.875" customWidth="1"/>
    <col min="12033" max="12033" width="12.875" customWidth="1"/>
    <col min="12034" max="12045" width="6.875" customWidth="1"/>
    <col min="12289" max="12289" width="12.875" customWidth="1"/>
    <col min="12290" max="12301" width="6.875" customWidth="1"/>
    <col min="12545" max="12545" width="12.875" customWidth="1"/>
    <col min="12546" max="12557" width="6.875" customWidth="1"/>
    <col min="12801" max="12801" width="12.875" customWidth="1"/>
    <col min="12802" max="12813" width="6.875" customWidth="1"/>
    <col min="13057" max="13057" width="12.875" customWidth="1"/>
    <col min="13058" max="13069" width="6.875" customWidth="1"/>
    <col min="13313" max="13313" width="12.875" customWidth="1"/>
    <col min="13314" max="13325" width="6.875" customWidth="1"/>
    <col min="13569" max="13569" width="12.875" customWidth="1"/>
    <col min="13570" max="13581" width="6.875" customWidth="1"/>
    <col min="13825" max="13825" width="12.875" customWidth="1"/>
    <col min="13826" max="13837" width="6.875" customWidth="1"/>
    <col min="14081" max="14081" width="12.875" customWidth="1"/>
    <col min="14082" max="14093" width="6.875" customWidth="1"/>
    <col min="14337" max="14337" width="12.875" customWidth="1"/>
    <col min="14338" max="14349" width="6.875" customWidth="1"/>
    <col min="14593" max="14593" width="12.875" customWidth="1"/>
    <col min="14594" max="14605" width="6.875" customWidth="1"/>
    <col min="14849" max="14849" width="12.875" customWidth="1"/>
    <col min="14850" max="14861" width="6.875" customWidth="1"/>
    <col min="15105" max="15105" width="12.875" customWidth="1"/>
    <col min="15106" max="15117" width="6.875" customWidth="1"/>
    <col min="15361" max="15361" width="12.875" customWidth="1"/>
    <col min="15362" max="15373" width="6.875" customWidth="1"/>
    <col min="15617" max="15617" width="12.875" customWidth="1"/>
    <col min="15618" max="15629" width="6.875" customWidth="1"/>
    <col min="15873" max="15873" width="12.875" customWidth="1"/>
    <col min="15874" max="15885" width="6.875" customWidth="1"/>
    <col min="16129" max="16129" width="12.875" customWidth="1"/>
    <col min="16130" max="16141" width="6.875" customWidth="1"/>
  </cols>
  <sheetData>
    <row r="1" spans="1:13" ht="24" customHeight="1" x14ac:dyDescent="0.25">
      <c r="A1" s="46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4" customHeight="1" x14ac:dyDescent="0.2">
      <c r="J2" s="47" t="s">
        <v>62</v>
      </c>
      <c r="K2" s="47"/>
      <c r="L2" s="47"/>
      <c r="M2" s="47"/>
    </row>
    <row r="3" spans="1:13" ht="12.75" customHeight="1" x14ac:dyDescent="0.15"/>
    <row r="4" spans="1:13" ht="34.5" customHeight="1" x14ac:dyDescent="0.15">
      <c r="A4" s="30" t="s">
        <v>63</v>
      </c>
      <c r="B4" s="48" t="s">
        <v>22</v>
      </c>
      <c r="C4" s="48"/>
      <c r="D4" s="48"/>
      <c r="E4" s="48" t="s">
        <v>23</v>
      </c>
      <c r="F4" s="48"/>
      <c r="G4" s="48"/>
      <c r="H4" s="48" t="s">
        <v>24</v>
      </c>
      <c r="I4" s="48"/>
      <c r="J4" s="48"/>
      <c r="K4" s="48" t="s">
        <v>64</v>
      </c>
      <c r="L4" s="48"/>
      <c r="M4" s="48"/>
    </row>
    <row r="5" spans="1:13" ht="24" customHeight="1" x14ac:dyDescent="0.2">
      <c r="A5" s="4" t="s">
        <v>10</v>
      </c>
      <c r="B5" s="44">
        <v>668</v>
      </c>
      <c r="C5" s="44"/>
      <c r="D5" s="44"/>
      <c r="E5" s="44">
        <v>664</v>
      </c>
      <c r="F5" s="44"/>
      <c r="G5" s="44"/>
      <c r="H5" s="45">
        <f xml:space="preserve"> B5+E5</f>
        <v>1332</v>
      </c>
      <c r="I5" s="45"/>
      <c r="J5" s="45"/>
      <c r="K5" s="44">
        <v>512</v>
      </c>
      <c r="L5" s="44"/>
      <c r="M5" s="44"/>
    </row>
    <row r="6" spans="1:13" ht="24" customHeight="1" x14ac:dyDescent="0.2">
      <c r="A6" s="4" t="s">
        <v>11</v>
      </c>
      <c r="B6" s="44">
        <v>657</v>
      </c>
      <c r="C6" s="44"/>
      <c r="D6" s="44"/>
      <c r="E6" s="44">
        <v>701</v>
      </c>
      <c r="F6" s="44"/>
      <c r="G6" s="44"/>
      <c r="H6" s="45">
        <f xml:space="preserve"> B6+E6</f>
        <v>1358</v>
      </c>
      <c r="I6" s="45"/>
      <c r="J6" s="45"/>
      <c r="K6" s="44">
        <v>601</v>
      </c>
      <c r="L6" s="44"/>
      <c r="M6" s="44"/>
    </row>
    <row r="7" spans="1:13" ht="23.25" customHeight="1" x14ac:dyDescent="0.2">
      <c r="A7" s="4" t="s">
        <v>12</v>
      </c>
      <c r="B7" s="44">
        <v>2402</v>
      </c>
      <c r="C7" s="44"/>
      <c r="D7" s="44"/>
      <c r="E7" s="44">
        <v>2428</v>
      </c>
      <c r="F7" s="44"/>
      <c r="G7" s="44"/>
      <c r="H7" s="45">
        <f>B7+E7</f>
        <v>4830</v>
      </c>
      <c r="I7" s="45"/>
      <c r="J7" s="45"/>
      <c r="K7" s="44">
        <v>2039</v>
      </c>
      <c r="L7" s="44"/>
      <c r="M7" s="44"/>
    </row>
    <row r="8" spans="1:13" ht="24" customHeight="1" x14ac:dyDescent="0.2">
      <c r="A8" s="4" t="s">
        <v>13</v>
      </c>
      <c r="B8" s="44">
        <v>785</v>
      </c>
      <c r="C8" s="44"/>
      <c r="D8" s="44"/>
      <c r="E8" s="44">
        <v>805</v>
      </c>
      <c r="F8" s="44"/>
      <c r="G8" s="44"/>
      <c r="H8" s="45">
        <f t="shared" ref="H8:H20" si="0" xml:space="preserve"> B8+E8</f>
        <v>1590</v>
      </c>
      <c r="I8" s="45"/>
      <c r="J8" s="45"/>
      <c r="K8" s="44">
        <v>662</v>
      </c>
      <c r="L8" s="44"/>
      <c r="M8" s="44"/>
    </row>
    <row r="9" spans="1:13" ht="23.25" customHeight="1" x14ac:dyDescent="0.2">
      <c r="A9" s="4" t="s">
        <v>14</v>
      </c>
      <c r="B9" s="44">
        <v>1612</v>
      </c>
      <c r="C9" s="44"/>
      <c r="D9" s="44"/>
      <c r="E9" s="44">
        <v>1673</v>
      </c>
      <c r="F9" s="44"/>
      <c r="G9" s="44"/>
      <c r="H9" s="45">
        <f t="shared" si="0"/>
        <v>3285</v>
      </c>
      <c r="I9" s="45"/>
      <c r="J9" s="45"/>
      <c r="K9" s="44">
        <v>1369</v>
      </c>
      <c r="L9" s="44"/>
      <c r="M9" s="44"/>
    </row>
    <row r="10" spans="1:13" ht="24" customHeight="1" x14ac:dyDescent="0.2">
      <c r="A10" s="4" t="s">
        <v>15</v>
      </c>
      <c r="B10" s="44">
        <v>1492</v>
      </c>
      <c r="C10" s="44"/>
      <c r="D10" s="44"/>
      <c r="E10" s="44">
        <v>1563</v>
      </c>
      <c r="F10" s="44"/>
      <c r="G10" s="44"/>
      <c r="H10" s="45">
        <f t="shared" si="0"/>
        <v>3055</v>
      </c>
      <c r="I10" s="45"/>
      <c r="J10" s="45"/>
      <c r="K10" s="44">
        <v>1150</v>
      </c>
      <c r="L10" s="44"/>
      <c r="M10" s="44"/>
    </row>
    <row r="11" spans="1:13" ht="24" customHeight="1" x14ac:dyDescent="0.2">
      <c r="A11" s="4" t="s">
        <v>16</v>
      </c>
      <c r="B11" s="44">
        <v>689</v>
      </c>
      <c r="C11" s="44"/>
      <c r="D11" s="44"/>
      <c r="E11" s="44">
        <v>700</v>
      </c>
      <c r="F11" s="44"/>
      <c r="G11" s="44"/>
      <c r="H11" s="45">
        <f t="shared" si="0"/>
        <v>1389</v>
      </c>
      <c r="I11" s="45"/>
      <c r="J11" s="45"/>
      <c r="K11" s="44">
        <v>527</v>
      </c>
      <c r="L11" s="44"/>
      <c r="M11" s="44"/>
    </row>
    <row r="12" spans="1:13" ht="24" customHeight="1" x14ac:dyDescent="0.2">
      <c r="A12" s="4" t="s">
        <v>6</v>
      </c>
      <c r="B12" s="44">
        <v>569</v>
      </c>
      <c r="C12" s="44"/>
      <c r="D12" s="44"/>
      <c r="E12" s="44">
        <v>607</v>
      </c>
      <c r="F12" s="44"/>
      <c r="G12" s="44"/>
      <c r="H12" s="45">
        <f t="shared" si="0"/>
        <v>1176</v>
      </c>
      <c r="I12" s="45"/>
      <c r="J12" s="45"/>
      <c r="K12" s="44">
        <v>460</v>
      </c>
      <c r="L12" s="44"/>
      <c r="M12" s="44"/>
    </row>
    <row r="13" spans="1:13" ht="23.25" customHeight="1" x14ac:dyDescent="0.2">
      <c r="A13" s="4" t="s">
        <v>17</v>
      </c>
      <c r="B13" s="44">
        <v>93</v>
      </c>
      <c r="C13" s="44"/>
      <c r="D13" s="44"/>
      <c r="E13" s="44">
        <v>140</v>
      </c>
      <c r="F13" s="44"/>
      <c r="G13" s="44"/>
      <c r="H13" s="45">
        <f t="shared" si="0"/>
        <v>233</v>
      </c>
      <c r="I13" s="45"/>
      <c r="J13" s="45"/>
      <c r="K13" s="44">
        <v>136</v>
      </c>
      <c r="L13" s="44"/>
      <c r="M13" s="44"/>
    </row>
    <row r="14" spans="1:13" ht="24" customHeight="1" x14ac:dyDescent="0.2">
      <c r="A14" s="4" t="s">
        <v>18</v>
      </c>
      <c r="B14" s="44">
        <v>156</v>
      </c>
      <c r="C14" s="44"/>
      <c r="D14" s="44"/>
      <c r="E14" s="44">
        <v>173</v>
      </c>
      <c r="F14" s="44"/>
      <c r="G14" s="44"/>
      <c r="H14" s="45">
        <f t="shared" si="0"/>
        <v>329</v>
      </c>
      <c r="I14" s="45"/>
      <c r="J14" s="45"/>
      <c r="K14" s="44">
        <v>134</v>
      </c>
      <c r="L14" s="44"/>
      <c r="M14" s="44"/>
    </row>
    <row r="15" spans="1:13" ht="24" customHeight="1" x14ac:dyDescent="0.2">
      <c r="A15" s="4" t="s">
        <v>19</v>
      </c>
      <c r="B15" s="44">
        <v>351</v>
      </c>
      <c r="C15" s="44"/>
      <c r="D15" s="44"/>
      <c r="E15" s="44">
        <v>429</v>
      </c>
      <c r="F15" s="44"/>
      <c r="G15" s="44"/>
      <c r="H15" s="45">
        <f t="shared" si="0"/>
        <v>780</v>
      </c>
      <c r="I15" s="45"/>
      <c r="J15" s="45"/>
      <c r="K15" s="44">
        <v>354</v>
      </c>
      <c r="L15" s="44"/>
      <c r="M15" s="44"/>
    </row>
    <row r="16" spans="1:13" ht="24" customHeight="1" x14ac:dyDescent="0.2">
      <c r="A16" s="4" t="s">
        <v>20</v>
      </c>
      <c r="B16" s="44">
        <v>539</v>
      </c>
      <c r="C16" s="44"/>
      <c r="D16" s="44"/>
      <c r="E16" s="44">
        <v>562</v>
      </c>
      <c r="F16" s="44"/>
      <c r="G16" s="44"/>
      <c r="H16" s="45">
        <f t="shared" si="0"/>
        <v>1101</v>
      </c>
      <c r="I16" s="45"/>
      <c r="J16" s="45"/>
      <c r="K16" s="44">
        <v>447</v>
      </c>
      <c r="L16" s="44"/>
      <c r="M16" s="44"/>
    </row>
    <row r="17" spans="1:13" ht="24" customHeight="1" x14ac:dyDescent="0.2">
      <c r="A17" s="4" t="s">
        <v>7</v>
      </c>
      <c r="B17" s="44">
        <v>2657</v>
      </c>
      <c r="C17" s="44"/>
      <c r="D17" s="44"/>
      <c r="E17" s="44">
        <v>2713</v>
      </c>
      <c r="F17" s="44"/>
      <c r="G17" s="44"/>
      <c r="H17" s="45">
        <f t="shared" si="0"/>
        <v>5370</v>
      </c>
      <c r="I17" s="45"/>
      <c r="J17" s="45"/>
      <c r="K17" s="44">
        <v>2092</v>
      </c>
      <c r="L17" s="44"/>
      <c r="M17" s="44"/>
    </row>
    <row r="18" spans="1:13" ht="23.25" customHeight="1" x14ac:dyDescent="0.2">
      <c r="A18" s="4" t="s">
        <v>8</v>
      </c>
      <c r="B18" s="44">
        <v>1439</v>
      </c>
      <c r="C18" s="44"/>
      <c r="D18" s="44"/>
      <c r="E18" s="44">
        <v>1425</v>
      </c>
      <c r="F18" s="44"/>
      <c r="G18" s="44"/>
      <c r="H18" s="45">
        <f t="shared" si="0"/>
        <v>2864</v>
      </c>
      <c r="I18" s="45"/>
      <c r="J18" s="45"/>
      <c r="K18" s="44">
        <v>1151</v>
      </c>
      <c r="L18" s="44"/>
      <c r="M18" s="44"/>
    </row>
    <row r="19" spans="1:13" ht="24" customHeight="1" x14ac:dyDescent="0.2">
      <c r="A19" s="4" t="s">
        <v>21</v>
      </c>
      <c r="B19" s="44">
        <v>652</v>
      </c>
      <c r="C19" s="44"/>
      <c r="D19" s="44"/>
      <c r="E19" s="44">
        <v>699</v>
      </c>
      <c r="F19" s="44"/>
      <c r="G19" s="44"/>
      <c r="H19" s="45">
        <f t="shared" si="0"/>
        <v>1351</v>
      </c>
      <c r="I19" s="45"/>
      <c r="J19" s="45"/>
      <c r="K19" s="44">
        <v>538</v>
      </c>
      <c r="L19" s="44"/>
      <c r="M19" s="44"/>
    </row>
    <row r="20" spans="1:13" ht="24" customHeight="1" x14ac:dyDescent="0.2">
      <c r="A20" s="4" t="s">
        <v>9</v>
      </c>
      <c r="B20" s="44">
        <v>815</v>
      </c>
      <c r="C20" s="44"/>
      <c r="D20" s="44"/>
      <c r="E20" s="44">
        <v>871</v>
      </c>
      <c r="F20" s="44"/>
      <c r="G20" s="44"/>
      <c r="H20" s="45">
        <f t="shared" si="0"/>
        <v>1686</v>
      </c>
      <c r="I20" s="45"/>
      <c r="J20" s="45"/>
      <c r="K20" s="44">
        <v>668</v>
      </c>
      <c r="L20" s="44"/>
      <c r="M20" s="44"/>
    </row>
    <row r="21" spans="1:13" ht="24" customHeight="1" x14ac:dyDescent="0.2">
      <c r="A21" s="3"/>
      <c r="B21" s="44"/>
      <c r="C21" s="44"/>
      <c r="D21" s="44"/>
      <c r="E21" s="44"/>
      <c r="F21" s="44"/>
      <c r="G21" s="44"/>
      <c r="H21" s="45"/>
      <c r="I21" s="45"/>
      <c r="J21" s="45"/>
      <c r="K21" s="44"/>
      <c r="L21" s="44"/>
      <c r="M21" s="44"/>
    </row>
    <row r="22" spans="1:13" ht="24" customHeight="1" x14ac:dyDescent="0.2">
      <c r="A22" s="4"/>
      <c r="B22" s="44"/>
      <c r="C22" s="44"/>
      <c r="D22" s="44"/>
      <c r="E22" s="44"/>
      <c r="F22" s="44"/>
      <c r="G22" s="44"/>
      <c r="H22" s="45"/>
      <c r="I22" s="45"/>
      <c r="J22" s="45"/>
      <c r="K22" s="44"/>
      <c r="L22" s="44"/>
      <c r="M22" s="44"/>
    </row>
    <row r="23" spans="1:13" ht="24" customHeight="1" x14ac:dyDescent="0.2">
      <c r="A23" s="3" t="s">
        <v>65</v>
      </c>
      <c r="B23" s="45">
        <f xml:space="preserve"> B5+B6+B7+B8+B9+B10+B11+B12+B13+B14+B15+B16+B17+B18+B19+B20+B21+B22</f>
        <v>15576</v>
      </c>
      <c r="C23" s="45"/>
      <c r="D23" s="45"/>
      <c r="E23" s="45">
        <f xml:space="preserve"> E5+E6+E7+E8+E9+E10+E11+E12+E13+E14+E15+E16+E17+E18+E19+E20+E21+E22</f>
        <v>16153</v>
      </c>
      <c r="F23" s="45"/>
      <c r="G23" s="45"/>
      <c r="H23" s="45">
        <f xml:space="preserve"> B23+E23</f>
        <v>31729</v>
      </c>
      <c r="I23" s="45"/>
      <c r="J23" s="45"/>
      <c r="K23" s="45">
        <f xml:space="preserve"> K5+K6+K7+K8+K9+K10+K11+K12+K13+K14+K15+K16+K17+K18+K19+K20+K21+K22</f>
        <v>12840</v>
      </c>
      <c r="L23" s="45"/>
      <c r="M23" s="45"/>
    </row>
    <row r="24" spans="1:13" ht="30.75" customHeight="1" x14ac:dyDescent="0.2">
      <c r="A24" s="13" t="s">
        <v>60</v>
      </c>
      <c r="B24" s="50">
        <v>16022</v>
      </c>
      <c r="C24" s="51"/>
      <c r="D24" s="52"/>
      <c r="E24" s="50">
        <v>16652</v>
      </c>
      <c r="F24" s="53"/>
      <c r="G24" s="54"/>
      <c r="H24" s="45">
        <f xml:space="preserve"> B24+E24</f>
        <v>32674</v>
      </c>
      <c r="I24" s="45"/>
      <c r="J24" s="45"/>
      <c r="K24" s="50">
        <v>13219</v>
      </c>
      <c r="L24" s="51"/>
      <c r="M24" s="52"/>
    </row>
    <row r="25" spans="1:13" ht="24" customHeight="1" x14ac:dyDescent="0.15">
      <c r="A25" s="11"/>
      <c r="B25" s="11" t="s">
        <v>74</v>
      </c>
      <c r="C25" s="49" t="s">
        <v>66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ht="23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24" x14ac:dyDescent="0.25">
      <c r="A27" s="5"/>
      <c r="B27" s="5"/>
      <c r="C27" s="5"/>
      <c r="D27" s="5" t="s">
        <v>67</v>
      </c>
      <c r="E27" s="5"/>
      <c r="F27" s="5"/>
      <c r="G27" s="5" t="s">
        <v>48</v>
      </c>
      <c r="H27" s="5"/>
      <c r="I27" s="5"/>
      <c r="J27" s="5"/>
      <c r="K27" s="5"/>
      <c r="L27" s="5"/>
      <c r="M27" s="5"/>
    </row>
    <row r="28" spans="1:13" ht="21" customHeight="1" x14ac:dyDescent="0.15">
      <c r="A28" s="1"/>
      <c r="B28" s="2" t="s">
        <v>0</v>
      </c>
      <c r="C28" s="2" t="s">
        <v>1</v>
      </c>
      <c r="D28" s="2" t="s">
        <v>2</v>
      </c>
      <c r="E28" s="2" t="s">
        <v>3</v>
      </c>
      <c r="F28" s="2" t="s">
        <v>4</v>
      </c>
      <c r="G28" s="2" t="s">
        <v>5</v>
      </c>
      <c r="H28" s="2" t="s">
        <v>68</v>
      </c>
      <c r="I28" s="2" t="s">
        <v>69</v>
      </c>
      <c r="J28" s="2" t="s">
        <v>70</v>
      </c>
      <c r="K28" s="2" t="s">
        <v>71</v>
      </c>
      <c r="L28" s="2" t="s">
        <v>72</v>
      </c>
      <c r="M28" s="2" t="s">
        <v>73</v>
      </c>
    </row>
    <row r="29" spans="1:13" ht="21" customHeight="1" x14ac:dyDescent="0.15">
      <c r="A29" s="6" t="s">
        <v>22</v>
      </c>
      <c r="B29" s="31">
        <f>+B23</f>
        <v>15576</v>
      </c>
      <c r="C29" s="7"/>
      <c r="D29" s="7" t="s">
        <v>75</v>
      </c>
      <c r="E29" s="7" t="s">
        <v>75</v>
      </c>
      <c r="F29" s="7" t="s">
        <v>75</v>
      </c>
      <c r="G29" s="7" t="s">
        <v>75</v>
      </c>
      <c r="H29" s="7" t="s">
        <v>75</v>
      </c>
      <c r="I29" s="7" t="s">
        <v>75</v>
      </c>
      <c r="J29" s="7" t="s">
        <v>75</v>
      </c>
      <c r="K29" s="7" t="s">
        <v>75</v>
      </c>
      <c r="L29" s="7" t="s">
        <v>76</v>
      </c>
      <c r="M29" s="32"/>
    </row>
    <row r="30" spans="1:13" ht="21" customHeight="1" x14ac:dyDescent="0.15">
      <c r="A30" s="6" t="s">
        <v>23</v>
      </c>
      <c r="B30" s="31">
        <f>+E23</f>
        <v>16153</v>
      </c>
      <c r="C30" s="7"/>
      <c r="D30" s="7" t="s">
        <v>75</v>
      </c>
      <c r="E30" s="7" t="s">
        <v>76</v>
      </c>
      <c r="F30" s="7" t="s">
        <v>75</v>
      </c>
      <c r="G30" s="7" t="s">
        <v>75</v>
      </c>
      <c r="H30" s="7" t="s">
        <v>75</v>
      </c>
      <c r="I30" s="7" t="s">
        <v>75</v>
      </c>
      <c r="J30" s="7" t="s">
        <v>75</v>
      </c>
      <c r="K30" s="7" t="s">
        <v>75</v>
      </c>
      <c r="L30" s="7" t="s">
        <v>75</v>
      </c>
      <c r="M30" s="32"/>
    </row>
    <row r="31" spans="1:13" ht="21" customHeight="1" thickBot="1" x14ac:dyDescent="0.2">
      <c r="A31" s="8" t="s">
        <v>25</v>
      </c>
      <c r="B31" s="33">
        <f>SUM(B29:B30)</f>
        <v>31729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3" ht="21" customHeight="1" thickTop="1" x14ac:dyDescent="0.15">
      <c r="A32" s="9" t="s">
        <v>26</v>
      </c>
      <c r="B32" s="35">
        <f>+K23</f>
        <v>12840</v>
      </c>
      <c r="C32" s="10"/>
      <c r="D32" s="10" t="s">
        <v>75</v>
      </c>
      <c r="E32" s="10" t="s">
        <v>75</v>
      </c>
      <c r="F32" s="10" t="s">
        <v>75</v>
      </c>
      <c r="G32" s="10" t="s">
        <v>75</v>
      </c>
      <c r="H32" s="10" t="s">
        <v>75</v>
      </c>
      <c r="I32" s="10" t="s">
        <v>75</v>
      </c>
      <c r="J32" s="10" t="s">
        <v>75</v>
      </c>
      <c r="K32" s="10" t="s">
        <v>75</v>
      </c>
      <c r="L32" s="10" t="s">
        <v>75</v>
      </c>
      <c r="M32" s="36"/>
    </row>
    <row r="34" spans="1:13" ht="24" x14ac:dyDescent="0.25">
      <c r="A34" s="5"/>
      <c r="B34" s="46"/>
      <c r="C34" s="46"/>
      <c r="D34" s="5"/>
      <c r="E34" s="5"/>
      <c r="F34" s="5"/>
      <c r="G34" s="5"/>
      <c r="H34" s="5"/>
      <c r="I34" s="5"/>
      <c r="J34" s="5" t="s">
        <v>77</v>
      </c>
      <c r="K34" s="12" t="s">
        <v>49</v>
      </c>
      <c r="L34" s="5"/>
      <c r="M34" s="5"/>
    </row>
    <row r="35" spans="1:13" x14ac:dyDescent="0.15">
      <c r="B35" s="42"/>
      <c r="C35" s="43"/>
    </row>
  </sheetData>
  <mergeCells count="89">
    <mergeCell ref="A1:M1"/>
    <mergeCell ref="J2:M2"/>
    <mergeCell ref="B4:D4"/>
    <mergeCell ref="E4:G4"/>
    <mergeCell ref="H4:J4"/>
    <mergeCell ref="K4:M4"/>
    <mergeCell ref="B5:D5"/>
    <mergeCell ref="E5:G5"/>
    <mergeCell ref="H5:J5"/>
    <mergeCell ref="K5:M5"/>
    <mergeCell ref="B6:D6"/>
    <mergeCell ref="E6:G6"/>
    <mergeCell ref="H6:J6"/>
    <mergeCell ref="K6:M6"/>
    <mergeCell ref="B7:D7"/>
    <mergeCell ref="E7:G7"/>
    <mergeCell ref="H7:J7"/>
    <mergeCell ref="K7:M7"/>
    <mergeCell ref="B8:D8"/>
    <mergeCell ref="E8:G8"/>
    <mergeCell ref="H8:J8"/>
    <mergeCell ref="K8:M8"/>
    <mergeCell ref="B9:D9"/>
    <mergeCell ref="E9:G9"/>
    <mergeCell ref="H9:J9"/>
    <mergeCell ref="K9:M9"/>
    <mergeCell ref="B10:D10"/>
    <mergeCell ref="E10:G10"/>
    <mergeCell ref="H10:J10"/>
    <mergeCell ref="K10:M10"/>
    <mergeCell ref="B11:D11"/>
    <mergeCell ref="E11:G11"/>
    <mergeCell ref="H11:J11"/>
    <mergeCell ref="K11:M11"/>
    <mergeCell ref="B12:D12"/>
    <mergeCell ref="E12:G12"/>
    <mergeCell ref="H12:J12"/>
    <mergeCell ref="K12:M12"/>
    <mergeCell ref="B13:D13"/>
    <mergeCell ref="E13:G13"/>
    <mergeCell ref="H13:J13"/>
    <mergeCell ref="K13:M13"/>
    <mergeCell ref="B14:D14"/>
    <mergeCell ref="E14:G14"/>
    <mergeCell ref="H14:J14"/>
    <mergeCell ref="K14:M14"/>
    <mergeCell ref="B15:D15"/>
    <mergeCell ref="E15:G15"/>
    <mergeCell ref="H15:J15"/>
    <mergeCell ref="K15:M15"/>
    <mergeCell ref="B16:D16"/>
    <mergeCell ref="E16:G16"/>
    <mergeCell ref="H16:J16"/>
    <mergeCell ref="K16:M16"/>
    <mergeCell ref="B17:D17"/>
    <mergeCell ref="E17:G17"/>
    <mergeCell ref="H17:J17"/>
    <mergeCell ref="K17:M17"/>
    <mergeCell ref="B18:D18"/>
    <mergeCell ref="E18:G18"/>
    <mergeCell ref="H18:J18"/>
    <mergeCell ref="K18:M18"/>
    <mergeCell ref="B19:D19"/>
    <mergeCell ref="E19:G19"/>
    <mergeCell ref="H19:J19"/>
    <mergeCell ref="K19:M19"/>
    <mergeCell ref="B20:D20"/>
    <mergeCell ref="E20:G20"/>
    <mergeCell ref="H20:J20"/>
    <mergeCell ref="K20:M20"/>
    <mergeCell ref="B21:D21"/>
    <mergeCell ref="E21:G21"/>
    <mergeCell ref="H21:J21"/>
    <mergeCell ref="K21:M21"/>
    <mergeCell ref="B22:D22"/>
    <mergeCell ref="E22:G22"/>
    <mergeCell ref="H22:J22"/>
    <mergeCell ref="K22:M22"/>
    <mergeCell ref="C25:M25"/>
    <mergeCell ref="B34:C34"/>
    <mergeCell ref="B35:C35"/>
    <mergeCell ref="B23:D23"/>
    <mergeCell ref="E23:G23"/>
    <mergeCell ref="H23:J23"/>
    <mergeCell ref="K23:M23"/>
    <mergeCell ref="B24:D24"/>
    <mergeCell ref="E24:G24"/>
    <mergeCell ref="H24:J24"/>
    <mergeCell ref="K24:M24"/>
  </mergeCells>
  <phoneticPr fontId="2"/>
  <pageMargins left="0.52" right="0.2" top="0.78" bottom="0.73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F76C5-AB29-4950-B445-ECE4A3FF3B78}">
  <dimension ref="A1:T35"/>
  <sheetViews>
    <sheetView workbookViewId="0">
      <selection activeCell="N14" sqref="N14:Q14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9" width="3.375" customWidth="1"/>
    <col min="10" max="10" width="3.5" customWidth="1"/>
    <col min="11" max="11" width="3.375" customWidth="1"/>
    <col min="12" max="12" width="3.5" customWidth="1"/>
    <col min="13" max="13" width="3.375" customWidth="1"/>
    <col min="14" max="14" width="3.5" customWidth="1"/>
    <col min="15" max="15" width="3.375" customWidth="1"/>
    <col min="16" max="16" width="3.5" customWidth="1"/>
    <col min="17" max="18" width="6.875" customWidth="1"/>
    <col min="19" max="19" width="7.375" customWidth="1"/>
    <col min="20" max="20" width="1.75" customWidth="1"/>
    <col min="257" max="257" width="12.875" customWidth="1"/>
    <col min="258" max="259" width="6.875" customWidth="1"/>
    <col min="260" max="261" width="3.5" customWidth="1"/>
    <col min="262" max="262" width="6.875" customWidth="1"/>
    <col min="263" max="265" width="3.375" customWidth="1"/>
    <col min="266" max="266" width="3.5" customWidth="1"/>
    <col min="267" max="267" width="3.375" customWidth="1"/>
    <col min="268" max="268" width="3.5" customWidth="1"/>
    <col min="269" max="269" width="3.375" customWidth="1"/>
    <col min="270" max="270" width="3.5" customWidth="1"/>
    <col min="271" max="271" width="3.375" customWidth="1"/>
    <col min="272" max="272" width="3.5" customWidth="1"/>
    <col min="273" max="274" width="6.875" customWidth="1"/>
    <col min="275" max="275" width="7.375" customWidth="1"/>
    <col min="276" max="276" width="1.75" customWidth="1"/>
    <col min="513" max="513" width="12.875" customWidth="1"/>
    <col min="514" max="515" width="6.875" customWidth="1"/>
    <col min="516" max="517" width="3.5" customWidth="1"/>
    <col min="518" max="518" width="6.875" customWidth="1"/>
    <col min="519" max="521" width="3.375" customWidth="1"/>
    <col min="522" max="522" width="3.5" customWidth="1"/>
    <col min="523" max="523" width="3.375" customWidth="1"/>
    <col min="524" max="524" width="3.5" customWidth="1"/>
    <col min="525" max="525" width="3.375" customWidth="1"/>
    <col min="526" max="526" width="3.5" customWidth="1"/>
    <col min="527" max="527" width="3.375" customWidth="1"/>
    <col min="528" max="528" width="3.5" customWidth="1"/>
    <col min="529" max="530" width="6.875" customWidth="1"/>
    <col min="531" max="531" width="7.375" customWidth="1"/>
    <col min="532" max="532" width="1.75" customWidth="1"/>
    <col min="769" max="769" width="12.875" customWidth="1"/>
    <col min="770" max="771" width="6.875" customWidth="1"/>
    <col min="772" max="773" width="3.5" customWidth="1"/>
    <col min="774" max="774" width="6.875" customWidth="1"/>
    <col min="775" max="777" width="3.375" customWidth="1"/>
    <col min="778" max="778" width="3.5" customWidth="1"/>
    <col min="779" max="779" width="3.375" customWidth="1"/>
    <col min="780" max="780" width="3.5" customWidth="1"/>
    <col min="781" max="781" width="3.375" customWidth="1"/>
    <col min="782" max="782" width="3.5" customWidth="1"/>
    <col min="783" max="783" width="3.375" customWidth="1"/>
    <col min="784" max="784" width="3.5" customWidth="1"/>
    <col min="785" max="786" width="6.875" customWidth="1"/>
    <col min="787" max="787" width="7.375" customWidth="1"/>
    <col min="788" max="788" width="1.75" customWidth="1"/>
    <col min="1025" max="1025" width="12.875" customWidth="1"/>
    <col min="1026" max="1027" width="6.875" customWidth="1"/>
    <col min="1028" max="1029" width="3.5" customWidth="1"/>
    <col min="1030" max="1030" width="6.875" customWidth="1"/>
    <col min="1031" max="1033" width="3.375" customWidth="1"/>
    <col min="1034" max="1034" width="3.5" customWidth="1"/>
    <col min="1035" max="1035" width="3.375" customWidth="1"/>
    <col min="1036" max="1036" width="3.5" customWidth="1"/>
    <col min="1037" max="1037" width="3.375" customWidth="1"/>
    <col min="1038" max="1038" width="3.5" customWidth="1"/>
    <col min="1039" max="1039" width="3.375" customWidth="1"/>
    <col min="1040" max="1040" width="3.5" customWidth="1"/>
    <col min="1041" max="1042" width="6.875" customWidth="1"/>
    <col min="1043" max="1043" width="7.375" customWidth="1"/>
    <col min="1044" max="1044" width="1.75" customWidth="1"/>
    <col min="1281" max="1281" width="12.875" customWidth="1"/>
    <col min="1282" max="1283" width="6.875" customWidth="1"/>
    <col min="1284" max="1285" width="3.5" customWidth="1"/>
    <col min="1286" max="1286" width="6.875" customWidth="1"/>
    <col min="1287" max="1289" width="3.375" customWidth="1"/>
    <col min="1290" max="1290" width="3.5" customWidth="1"/>
    <col min="1291" max="1291" width="3.375" customWidth="1"/>
    <col min="1292" max="1292" width="3.5" customWidth="1"/>
    <col min="1293" max="1293" width="3.375" customWidth="1"/>
    <col min="1294" max="1294" width="3.5" customWidth="1"/>
    <col min="1295" max="1295" width="3.375" customWidth="1"/>
    <col min="1296" max="1296" width="3.5" customWidth="1"/>
    <col min="1297" max="1298" width="6.875" customWidth="1"/>
    <col min="1299" max="1299" width="7.375" customWidth="1"/>
    <col min="1300" max="1300" width="1.75" customWidth="1"/>
    <col min="1537" max="1537" width="12.875" customWidth="1"/>
    <col min="1538" max="1539" width="6.875" customWidth="1"/>
    <col min="1540" max="1541" width="3.5" customWidth="1"/>
    <col min="1542" max="1542" width="6.875" customWidth="1"/>
    <col min="1543" max="1545" width="3.375" customWidth="1"/>
    <col min="1546" max="1546" width="3.5" customWidth="1"/>
    <col min="1547" max="1547" width="3.375" customWidth="1"/>
    <col min="1548" max="1548" width="3.5" customWidth="1"/>
    <col min="1549" max="1549" width="3.375" customWidth="1"/>
    <col min="1550" max="1550" width="3.5" customWidth="1"/>
    <col min="1551" max="1551" width="3.375" customWidth="1"/>
    <col min="1552" max="1552" width="3.5" customWidth="1"/>
    <col min="1553" max="1554" width="6.875" customWidth="1"/>
    <col min="1555" max="1555" width="7.375" customWidth="1"/>
    <col min="1556" max="1556" width="1.75" customWidth="1"/>
    <col min="1793" max="1793" width="12.875" customWidth="1"/>
    <col min="1794" max="1795" width="6.875" customWidth="1"/>
    <col min="1796" max="1797" width="3.5" customWidth="1"/>
    <col min="1798" max="1798" width="6.875" customWidth="1"/>
    <col min="1799" max="1801" width="3.375" customWidth="1"/>
    <col min="1802" max="1802" width="3.5" customWidth="1"/>
    <col min="1803" max="1803" width="3.375" customWidth="1"/>
    <col min="1804" max="1804" width="3.5" customWidth="1"/>
    <col min="1805" max="1805" width="3.375" customWidth="1"/>
    <col min="1806" max="1806" width="3.5" customWidth="1"/>
    <col min="1807" max="1807" width="3.375" customWidth="1"/>
    <col min="1808" max="1808" width="3.5" customWidth="1"/>
    <col min="1809" max="1810" width="6.875" customWidth="1"/>
    <col min="1811" max="1811" width="7.375" customWidth="1"/>
    <col min="1812" max="1812" width="1.75" customWidth="1"/>
    <col min="2049" max="2049" width="12.875" customWidth="1"/>
    <col min="2050" max="2051" width="6.875" customWidth="1"/>
    <col min="2052" max="2053" width="3.5" customWidth="1"/>
    <col min="2054" max="2054" width="6.875" customWidth="1"/>
    <col min="2055" max="2057" width="3.375" customWidth="1"/>
    <col min="2058" max="2058" width="3.5" customWidth="1"/>
    <col min="2059" max="2059" width="3.375" customWidth="1"/>
    <col min="2060" max="2060" width="3.5" customWidth="1"/>
    <col min="2061" max="2061" width="3.375" customWidth="1"/>
    <col min="2062" max="2062" width="3.5" customWidth="1"/>
    <col min="2063" max="2063" width="3.375" customWidth="1"/>
    <col min="2064" max="2064" width="3.5" customWidth="1"/>
    <col min="2065" max="2066" width="6.875" customWidth="1"/>
    <col min="2067" max="2067" width="7.375" customWidth="1"/>
    <col min="2068" max="2068" width="1.75" customWidth="1"/>
    <col min="2305" max="2305" width="12.875" customWidth="1"/>
    <col min="2306" max="2307" width="6.875" customWidth="1"/>
    <col min="2308" max="2309" width="3.5" customWidth="1"/>
    <col min="2310" max="2310" width="6.875" customWidth="1"/>
    <col min="2311" max="2313" width="3.375" customWidth="1"/>
    <col min="2314" max="2314" width="3.5" customWidth="1"/>
    <col min="2315" max="2315" width="3.375" customWidth="1"/>
    <col min="2316" max="2316" width="3.5" customWidth="1"/>
    <col min="2317" max="2317" width="3.375" customWidth="1"/>
    <col min="2318" max="2318" width="3.5" customWidth="1"/>
    <col min="2319" max="2319" width="3.375" customWidth="1"/>
    <col min="2320" max="2320" width="3.5" customWidth="1"/>
    <col min="2321" max="2322" width="6.875" customWidth="1"/>
    <col min="2323" max="2323" width="7.375" customWidth="1"/>
    <col min="2324" max="2324" width="1.75" customWidth="1"/>
    <col min="2561" max="2561" width="12.875" customWidth="1"/>
    <col min="2562" max="2563" width="6.875" customWidth="1"/>
    <col min="2564" max="2565" width="3.5" customWidth="1"/>
    <col min="2566" max="2566" width="6.875" customWidth="1"/>
    <col min="2567" max="2569" width="3.375" customWidth="1"/>
    <col min="2570" max="2570" width="3.5" customWidth="1"/>
    <col min="2571" max="2571" width="3.375" customWidth="1"/>
    <col min="2572" max="2572" width="3.5" customWidth="1"/>
    <col min="2573" max="2573" width="3.375" customWidth="1"/>
    <col min="2574" max="2574" width="3.5" customWidth="1"/>
    <col min="2575" max="2575" width="3.375" customWidth="1"/>
    <col min="2576" max="2576" width="3.5" customWidth="1"/>
    <col min="2577" max="2578" width="6.875" customWidth="1"/>
    <col min="2579" max="2579" width="7.375" customWidth="1"/>
    <col min="2580" max="2580" width="1.75" customWidth="1"/>
    <col min="2817" max="2817" width="12.875" customWidth="1"/>
    <col min="2818" max="2819" width="6.875" customWidth="1"/>
    <col min="2820" max="2821" width="3.5" customWidth="1"/>
    <col min="2822" max="2822" width="6.875" customWidth="1"/>
    <col min="2823" max="2825" width="3.375" customWidth="1"/>
    <col min="2826" max="2826" width="3.5" customWidth="1"/>
    <col min="2827" max="2827" width="3.375" customWidth="1"/>
    <col min="2828" max="2828" width="3.5" customWidth="1"/>
    <col min="2829" max="2829" width="3.375" customWidth="1"/>
    <col min="2830" max="2830" width="3.5" customWidth="1"/>
    <col min="2831" max="2831" width="3.375" customWidth="1"/>
    <col min="2832" max="2832" width="3.5" customWidth="1"/>
    <col min="2833" max="2834" width="6.875" customWidth="1"/>
    <col min="2835" max="2835" width="7.375" customWidth="1"/>
    <col min="2836" max="2836" width="1.75" customWidth="1"/>
    <col min="3073" max="3073" width="12.875" customWidth="1"/>
    <col min="3074" max="3075" width="6.875" customWidth="1"/>
    <col min="3076" max="3077" width="3.5" customWidth="1"/>
    <col min="3078" max="3078" width="6.875" customWidth="1"/>
    <col min="3079" max="3081" width="3.375" customWidth="1"/>
    <col min="3082" max="3082" width="3.5" customWidth="1"/>
    <col min="3083" max="3083" width="3.375" customWidth="1"/>
    <col min="3084" max="3084" width="3.5" customWidth="1"/>
    <col min="3085" max="3085" width="3.375" customWidth="1"/>
    <col min="3086" max="3086" width="3.5" customWidth="1"/>
    <col min="3087" max="3087" width="3.375" customWidth="1"/>
    <col min="3088" max="3088" width="3.5" customWidth="1"/>
    <col min="3089" max="3090" width="6.875" customWidth="1"/>
    <col min="3091" max="3091" width="7.375" customWidth="1"/>
    <col min="3092" max="3092" width="1.75" customWidth="1"/>
    <col min="3329" max="3329" width="12.875" customWidth="1"/>
    <col min="3330" max="3331" width="6.875" customWidth="1"/>
    <col min="3332" max="3333" width="3.5" customWidth="1"/>
    <col min="3334" max="3334" width="6.875" customWidth="1"/>
    <col min="3335" max="3337" width="3.375" customWidth="1"/>
    <col min="3338" max="3338" width="3.5" customWidth="1"/>
    <col min="3339" max="3339" width="3.375" customWidth="1"/>
    <col min="3340" max="3340" width="3.5" customWidth="1"/>
    <col min="3341" max="3341" width="3.375" customWidth="1"/>
    <col min="3342" max="3342" width="3.5" customWidth="1"/>
    <col min="3343" max="3343" width="3.375" customWidth="1"/>
    <col min="3344" max="3344" width="3.5" customWidth="1"/>
    <col min="3345" max="3346" width="6.875" customWidth="1"/>
    <col min="3347" max="3347" width="7.375" customWidth="1"/>
    <col min="3348" max="3348" width="1.75" customWidth="1"/>
    <col min="3585" max="3585" width="12.875" customWidth="1"/>
    <col min="3586" max="3587" width="6.875" customWidth="1"/>
    <col min="3588" max="3589" width="3.5" customWidth="1"/>
    <col min="3590" max="3590" width="6.875" customWidth="1"/>
    <col min="3591" max="3593" width="3.375" customWidth="1"/>
    <col min="3594" max="3594" width="3.5" customWidth="1"/>
    <col min="3595" max="3595" width="3.375" customWidth="1"/>
    <col min="3596" max="3596" width="3.5" customWidth="1"/>
    <col min="3597" max="3597" width="3.375" customWidth="1"/>
    <col min="3598" max="3598" width="3.5" customWidth="1"/>
    <col min="3599" max="3599" width="3.375" customWidth="1"/>
    <col min="3600" max="3600" width="3.5" customWidth="1"/>
    <col min="3601" max="3602" width="6.875" customWidth="1"/>
    <col min="3603" max="3603" width="7.375" customWidth="1"/>
    <col min="3604" max="3604" width="1.75" customWidth="1"/>
    <col min="3841" max="3841" width="12.875" customWidth="1"/>
    <col min="3842" max="3843" width="6.875" customWidth="1"/>
    <col min="3844" max="3845" width="3.5" customWidth="1"/>
    <col min="3846" max="3846" width="6.875" customWidth="1"/>
    <col min="3847" max="3849" width="3.375" customWidth="1"/>
    <col min="3850" max="3850" width="3.5" customWidth="1"/>
    <col min="3851" max="3851" width="3.375" customWidth="1"/>
    <col min="3852" max="3852" width="3.5" customWidth="1"/>
    <col min="3853" max="3853" width="3.375" customWidth="1"/>
    <col min="3854" max="3854" width="3.5" customWidth="1"/>
    <col min="3855" max="3855" width="3.375" customWidth="1"/>
    <col min="3856" max="3856" width="3.5" customWidth="1"/>
    <col min="3857" max="3858" width="6.875" customWidth="1"/>
    <col min="3859" max="3859" width="7.375" customWidth="1"/>
    <col min="3860" max="3860" width="1.75" customWidth="1"/>
    <col min="4097" max="4097" width="12.875" customWidth="1"/>
    <col min="4098" max="4099" width="6.875" customWidth="1"/>
    <col min="4100" max="4101" width="3.5" customWidth="1"/>
    <col min="4102" max="4102" width="6.875" customWidth="1"/>
    <col min="4103" max="4105" width="3.375" customWidth="1"/>
    <col min="4106" max="4106" width="3.5" customWidth="1"/>
    <col min="4107" max="4107" width="3.375" customWidth="1"/>
    <col min="4108" max="4108" width="3.5" customWidth="1"/>
    <col min="4109" max="4109" width="3.375" customWidth="1"/>
    <col min="4110" max="4110" width="3.5" customWidth="1"/>
    <col min="4111" max="4111" width="3.375" customWidth="1"/>
    <col min="4112" max="4112" width="3.5" customWidth="1"/>
    <col min="4113" max="4114" width="6.875" customWidth="1"/>
    <col min="4115" max="4115" width="7.375" customWidth="1"/>
    <col min="4116" max="4116" width="1.75" customWidth="1"/>
    <col min="4353" max="4353" width="12.875" customWidth="1"/>
    <col min="4354" max="4355" width="6.875" customWidth="1"/>
    <col min="4356" max="4357" width="3.5" customWidth="1"/>
    <col min="4358" max="4358" width="6.875" customWidth="1"/>
    <col min="4359" max="4361" width="3.375" customWidth="1"/>
    <col min="4362" max="4362" width="3.5" customWidth="1"/>
    <col min="4363" max="4363" width="3.375" customWidth="1"/>
    <col min="4364" max="4364" width="3.5" customWidth="1"/>
    <col min="4365" max="4365" width="3.375" customWidth="1"/>
    <col min="4366" max="4366" width="3.5" customWidth="1"/>
    <col min="4367" max="4367" width="3.375" customWidth="1"/>
    <col min="4368" max="4368" width="3.5" customWidth="1"/>
    <col min="4369" max="4370" width="6.875" customWidth="1"/>
    <col min="4371" max="4371" width="7.375" customWidth="1"/>
    <col min="4372" max="4372" width="1.75" customWidth="1"/>
    <col min="4609" max="4609" width="12.875" customWidth="1"/>
    <col min="4610" max="4611" width="6.875" customWidth="1"/>
    <col min="4612" max="4613" width="3.5" customWidth="1"/>
    <col min="4614" max="4614" width="6.875" customWidth="1"/>
    <col min="4615" max="4617" width="3.375" customWidth="1"/>
    <col min="4618" max="4618" width="3.5" customWidth="1"/>
    <col min="4619" max="4619" width="3.375" customWidth="1"/>
    <col min="4620" max="4620" width="3.5" customWidth="1"/>
    <col min="4621" max="4621" width="3.375" customWidth="1"/>
    <col min="4622" max="4622" width="3.5" customWidth="1"/>
    <col min="4623" max="4623" width="3.375" customWidth="1"/>
    <col min="4624" max="4624" width="3.5" customWidth="1"/>
    <col min="4625" max="4626" width="6.875" customWidth="1"/>
    <col min="4627" max="4627" width="7.375" customWidth="1"/>
    <col min="4628" max="4628" width="1.75" customWidth="1"/>
    <col min="4865" max="4865" width="12.875" customWidth="1"/>
    <col min="4866" max="4867" width="6.875" customWidth="1"/>
    <col min="4868" max="4869" width="3.5" customWidth="1"/>
    <col min="4870" max="4870" width="6.875" customWidth="1"/>
    <col min="4871" max="4873" width="3.375" customWidth="1"/>
    <col min="4874" max="4874" width="3.5" customWidth="1"/>
    <col min="4875" max="4875" width="3.375" customWidth="1"/>
    <col min="4876" max="4876" width="3.5" customWidth="1"/>
    <col min="4877" max="4877" width="3.375" customWidth="1"/>
    <col min="4878" max="4878" width="3.5" customWidth="1"/>
    <col min="4879" max="4879" width="3.375" customWidth="1"/>
    <col min="4880" max="4880" width="3.5" customWidth="1"/>
    <col min="4881" max="4882" width="6.875" customWidth="1"/>
    <col min="4883" max="4883" width="7.375" customWidth="1"/>
    <col min="4884" max="4884" width="1.75" customWidth="1"/>
    <col min="5121" max="5121" width="12.875" customWidth="1"/>
    <col min="5122" max="5123" width="6.875" customWidth="1"/>
    <col min="5124" max="5125" width="3.5" customWidth="1"/>
    <col min="5126" max="5126" width="6.875" customWidth="1"/>
    <col min="5127" max="5129" width="3.375" customWidth="1"/>
    <col min="5130" max="5130" width="3.5" customWidth="1"/>
    <col min="5131" max="5131" width="3.375" customWidth="1"/>
    <col min="5132" max="5132" width="3.5" customWidth="1"/>
    <col min="5133" max="5133" width="3.375" customWidth="1"/>
    <col min="5134" max="5134" width="3.5" customWidth="1"/>
    <col min="5135" max="5135" width="3.375" customWidth="1"/>
    <col min="5136" max="5136" width="3.5" customWidth="1"/>
    <col min="5137" max="5138" width="6.875" customWidth="1"/>
    <col min="5139" max="5139" width="7.375" customWidth="1"/>
    <col min="5140" max="5140" width="1.75" customWidth="1"/>
    <col min="5377" max="5377" width="12.875" customWidth="1"/>
    <col min="5378" max="5379" width="6.875" customWidth="1"/>
    <col min="5380" max="5381" width="3.5" customWidth="1"/>
    <col min="5382" max="5382" width="6.875" customWidth="1"/>
    <col min="5383" max="5385" width="3.375" customWidth="1"/>
    <col min="5386" max="5386" width="3.5" customWidth="1"/>
    <col min="5387" max="5387" width="3.375" customWidth="1"/>
    <col min="5388" max="5388" width="3.5" customWidth="1"/>
    <col min="5389" max="5389" width="3.375" customWidth="1"/>
    <col min="5390" max="5390" width="3.5" customWidth="1"/>
    <col min="5391" max="5391" width="3.375" customWidth="1"/>
    <col min="5392" max="5392" width="3.5" customWidth="1"/>
    <col min="5393" max="5394" width="6.875" customWidth="1"/>
    <col min="5395" max="5395" width="7.375" customWidth="1"/>
    <col min="5396" max="5396" width="1.75" customWidth="1"/>
    <col min="5633" max="5633" width="12.875" customWidth="1"/>
    <col min="5634" max="5635" width="6.875" customWidth="1"/>
    <col min="5636" max="5637" width="3.5" customWidth="1"/>
    <col min="5638" max="5638" width="6.875" customWidth="1"/>
    <col min="5639" max="5641" width="3.375" customWidth="1"/>
    <col min="5642" max="5642" width="3.5" customWidth="1"/>
    <col min="5643" max="5643" width="3.375" customWidth="1"/>
    <col min="5644" max="5644" width="3.5" customWidth="1"/>
    <col min="5645" max="5645" width="3.375" customWidth="1"/>
    <col min="5646" max="5646" width="3.5" customWidth="1"/>
    <col min="5647" max="5647" width="3.375" customWidth="1"/>
    <col min="5648" max="5648" width="3.5" customWidth="1"/>
    <col min="5649" max="5650" width="6.875" customWidth="1"/>
    <col min="5651" max="5651" width="7.375" customWidth="1"/>
    <col min="5652" max="5652" width="1.75" customWidth="1"/>
    <col min="5889" max="5889" width="12.875" customWidth="1"/>
    <col min="5890" max="5891" width="6.875" customWidth="1"/>
    <col min="5892" max="5893" width="3.5" customWidth="1"/>
    <col min="5894" max="5894" width="6.875" customWidth="1"/>
    <col min="5895" max="5897" width="3.375" customWidth="1"/>
    <col min="5898" max="5898" width="3.5" customWidth="1"/>
    <col min="5899" max="5899" width="3.375" customWidth="1"/>
    <col min="5900" max="5900" width="3.5" customWidth="1"/>
    <col min="5901" max="5901" width="3.375" customWidth="1"/>
    <col min="5902" max="5902" width="3.5" customWidth="1"/>
    <col min="5903" max="5903" width="3.375" customWidth="1"/>
    <col min="5904" max="5904" width="3.5" customWidth="1"/>
    <col min="5905" max="5906" width="6.875" customWidth="1"/>
    <col min="5907" max="5907" width="7.375" customWidth="1"/>
    <col min="5908" max="5908" width="1.75" customWidth="1"/>
    <col min="6145" max="6145" width="12.875" customWidth="1"/>
    <col min="6146" max="6147" width="6.875" customWidth="1"/>
    <col min="6148" max="6149" width="3.5" customWidth="1"/>
    <col min="6150" max="6150" width="6.875" customWidth="1"/>
    <col min="6151" max="6153" width="3.375" customWidth="1"/>
    <col min="6154" max="6154" width="3.5" customWidth="1"/>
    <col min="6155" max="6155" width="3.375" customWidth="1"/>
    <col min="6156" max="6156" width="3.5" customWidth="1"/>
    <col min="6157" max="6157" width="3.375" customWidth="1"/>
    <col min="6158" max="6158" width="3.5" customWidth="1"/>
    <col min="6159" max="6159" width="3.375" customWidth="1"/>
    <col min="6160" max="6160" width="3.5" customWidth="1"/>
    <col min="6161" max="6162" width="6.875" customWidth="1"/>
    <col min="6163" max="6163" width="7.375" customWidth="1"/>
    <col min="6164" max="6164" width="1.75" customWidth="1"/>
    <col min="6401" max="6401" width="12.875" customWidth="1"/>
    <col min="6402" max="6403" width="6.875" customWidth="1"/>
    <col min="6404" max="6405" width="3.5" customWidth="1"/>
    <col min="6406" max="6406" width="6.875" customWidth="1"/>
    <col min="6407" max="6409" width="3.375" customWidth="1"/>
    <col min="6410" max="6410" width="3.5" customWidth="1"/>
    <col min="6411" max="6411" width="3.375" customWidth="1"/>
    <col min="6412" max="6412" width="3.5" customWidth="1"/>
    <col min="6413" max="6413" width="3.375" customWidth="1"/>
    <col min="6414" max="6414" width="3.5" customWidth="1"/>
    <col min="6415" max="6415" width="3.375" customWidth="1"/>
    <col min="6416" max="6416" width="3.5" customWidth="1"/>
    <col min="6417" max="6418" width="6.875" customWidth="1"/>
    <col min="6419" max="6419" width="7.375" customWidth="1"/>
    <col min="6420" max="6420" width="1.75" customWidth="1"/>
    <col min="6657" max="6657" width="12.875" customWidth="1"/>
    <col min="6658" max="6659" width="6.875" customWidth="1"/>
    <col min="6660" max="6661" width="3.5" customWidth="1"/>
    <col min="6662" max="6662" width="6.875" customWidth="1"/>
    <col min="6663" max="6665" width="3.375" customWidth="1"/>
    <col min="6666" max="6666" width="3.5" customWidth="1"/>
    <col min="6667" max="6667" width="3.375" customWidth="1"/>
    <col min="6668" max="6668" width="3.5" customWidth="1"/>
    <col min="6669" max="6669" width="3.375" customWidth="1"/>
    <col min="6670" max="6670" width="3.5" customWidth="1"/>
    <col min="6671" max="6671" width="3.375" customWidth="1"/>
    <col min="6672" max="6672" width="3.5" customWidth="1"/>
    <col min="6673" max="6674" width="6.875" customWidth="1"/>
    <col min="6675" max="6675" width="7.375" customWidth="1"/>
    <col min="6676" max="6676" width="1.75" customWidth="1"/>
    <col min="6913" max="6913" width="12.875" customWidth="1"/>
    <col min="6914" max="6915" width="6.875" customWidth="1"/>
    <col min="6916" max="6917" width="3.5" customWidth="1"/>
    <col min="6918" max="6918" width="6.875" customWidth="1"/>
    <col min="6919" max="6921" width="3.375" customWidth="1"/>
    <col min="6922" max="6922" width="3.5" customWidth="1"/>
    <col min="6923" max="6923" width="3.375" customWidth="1"/>
    <col min="6924" max="6924" width="3.5" customWidth="1"/>
    <col min="6925" max="6925" width="3.375" customWidth="1"/>
    <col min="6926" max="6926" width="3.5" customWidth="1"/>
    <col min="6927" max="6927" width="3.375" customWidth="1"/>
    <col min="6928" max="6928" width="3.5" customWidth="1"/>
    <col min="6929" max="6930" width="6.875" customWidth="1"/>
    <col min="6931" max="6931" width="7.375" customWidth="1"/>
    <col min="6932" max="6932" width="1.75" customWidth="1"/>
    <col min="7169" max="7169" width="12.875" customWidth="1"/>
    <col min="7170" max="7171" width="6.875" customWidth="1"/>
    <col min="7172" max="7173" width="3.5" customWidth="1"/>
    <col min="7174" max="7174" width="6.875" customWidth="1"/>
    <col min="7175" max="7177" width="3.375" customWidth="1"/>
    <col min="7178" max="7178" width="3.5" customWidth="1"/>
    <col min="7179" max="7179" width="3.375" customWidth="1"/>
    <col min="7180" max="7180" width="3.5" customWidth="1"/>
    <col min="7181" max="7181" width="3.375" customWidth="1"/>
    <col min="7182" max="7182" width="3.5" customWidth="1"/>
    <col min="7183" max="7183" width="3.375" customWidth="1"/>
    <col min="7184" max="7184" width="3.5" customWidth="1"/>
    <col min="7185" max="7186" width="6.875" customWidth="1"/>
    <col min="7187" max="7187" width="7.375" customWidth="1"/>
    <col min="7188" max="7188" width="1.75" customWidth="1"/>
    <col min="7425" max="7425" width="12.875" customWidth="1"/>
    <col min="7426" max="7427" width="6.875" customWidth="1"/>
    <col min="7428" max="7429" width="3.5" customWidth="1"/>
    <col min="7430" max="7430" width="6.875" customWidth="1"/>
    <col min="7431" max="7433" width="3.375" customWidth="1"/>
    <col min="7434" max="7434" width="3.5" customWidth="1"/>
    <col min="7435" max="7435" width="3.375" customWidth="1"/>
    <col min="7436" max="7436" width="3.5" customWidth="1"/>
    <col min="7437" max="7437" width="3.375" customWidth="1"/>
    <col min="7438" max="7438" width="3.5" customWidth="1"/>
    <col min="7439" max="7439" width="3.375" customWidth="1"/>
    <col min="7440" max="7440" width="3.5" customWidth="1"/>
    <col min="7441" max="7442" width="6.875" customWidth="1"/>
    <col min="7443" max="7443" width="7.375" customWidth="1"/>
    <col min="7444" max="7444" width="1.75" customWidth="1"/>
    <col min="7681" max="7681" width="12.875" customWidth="1"/>
    <col min="7682" max="7683" width="6.875" customWidth="1"/>
    <col min="7684" max="7685" width="3.5" customWidth="1"/>
    <col min="7686" max="7686" width="6.875" customWidth="1"/>
    <col min="7687" max="7689" width="3.375" customWidth="1"/>
    <col min="7690" max="7690" width="3.5" customWidth="1"/>
    <col min="7691" max="7691" width="3.375" customWidth="1"/>
    <col min="7692" max="7692" width="3.5" customWidth="1"/>
    <col min="7693" max="7693" width="3.375" customWidth="1"/>
    <col min="7694" max="7694" width="3.5" customWidth="1"/>
    <col min="7695" max="7695" width="3.375" customWidth="1"/>
    <col min="7696" max="7696" width="3.5" customWidth="1"/>
    <col min="7697" max="7698" width="6.875" customWidth="1"/>
    <col min="7699" max="7699" width="7.375" customWidth="1"/>
    <col min="7700" max="7700" width="1.75" customWidth="1"/>
    <col min="7937" max="7937" width="12.875" customWidth="1"/>
    <col min="7938" max="7939" width="6.875" customWidth="1"/>
    <col min="7940" max="7941" width="3.5" customWidth="1"/>
    <col min="7942" max="7942" width="6.875" customWidth="1"/>
    <col min="7943" max="7945" width="3.375" customWidth="1"/>
    <col min="7946" max="7946" width="3.5" customWidth="1"/>
    <col min="7947" max="7947" width="3.375" customWidth="1"/>
    <col min="7948" max="7948" width="3.5" customWidth="1"/>
    <col min="7949" max="7949" width="3.375" customWidth="1"/>
    <col min="7950" max="7950" width="3.5" customWidth="1"/>
    <col min="7951" max="7951" width="3.375" customWidth="1"/>
    <col min="7952" max="7952" width="3.5" customWidth="1"/>
    <col min="7953" max="7954" width="6.875" customWidth="1"/>
    <col min="7955" max="7955" width="7.375" customWidth="1"/>
    <col min="7956" max="7956" width="1.75" customWidth="1"/>
    <col min="8193" max="8193" width="12.875" customWidth="1"/>
    <col min="8194" max="8195" width="6.875" customWidth="1"/>
    <col min="8196" max="8197" width="3.5" customWidth="1"/>
    <col min="8198" max="8198" width="6.875" customWidth="1"/>
    <col min="8199" max="8201" width="3.375" customWidth="1"/>
    <col min="8202" max="8202" width="3.5" customWidth="1"/>
    <col min="8203" max="8203" width="3.375" customWidth="1"/>
    <col min="8204" max="8204" width="3.5" customWidth="1"/>
    <col min="8205" max="8205" width="3.375" customWidth="1"/>
    <col min="8206" max="8206" width="3.5" customWidth="1"/>
    <col min="8207" max="8207" width="3.375" customWidth="1"/>
    <col min="8208" max="8208" width="3.5" customWidth="1"/>
    <col min="8209" max="8210" width="6.875" customWidth="1"/>
    <col min="8211" max="8211" width="7.375" customWidth="1"/>
    <col min="8212" max="8212" width="1.75" customWidth="1"/>
    <col min="8449" max="8449" width="12.875" customWidth="1"/>
    <col min="8450" max="8451" width="6.875" customWidth="1"/>
    <col min="8452" max="8453" width="3.5" customWidth="1"/>
    <col min="8454" max="8454" width="6.875" customWidth="1"/>
    <col min="8455" max="8457" width="3.375" customWidth="1"/>
    <col min="8458" max="8458" width="3.5" customWidth="1"/>
    <col min="8459" max="8459" width="3.375" customWidth="1"/>
    <col min="8460" max="8460" width="3.5" customWidth="1"/>
    <col min="8461" max="8461" width="3.375" customWidth="1"/>
    <col min="8462" max="8462" width="3.5" customWidth="1"/>
    <col min="8463" max="8463" width="3.375" customWidth="1"/>
    <col min="8464" max="8464" width="3.5" customWidth="1"/>
    <col min="8465" max="8466" width="6.875" customWidth="1"/>
    <col min="8467" max="8467" width="7.375" customWidth="1"/>
    <col min="8468" max="8468" width="1.75" customWidth="1"/>
    <col min="8705" max="8705" width="12.875" customWidth="1"/>
    <col min="8706" max="8707" width="6.875" customWidth="1"/>
    <col min="8708" max="8709" width="3.5" customWidth="1"/>
    <col min="8710" max="8710" width="6.875" customWidth="1"/>
    <col min="8711" max="8713" width="3.375" customWidth="1"/>
    <col min="8714" max="8714" width="3.5" customWidth="1"/>
    <col min="8715" max="8715" width="3.375" customWidth="1"/>
    <col min="8716" max="8716" width="3.5" customWidth="1"/>
    <col min="8717" max="8717" width="3.375" customWidth="1"/>
    <col min="8718" max="8718" width="3.5" customWidth="1"/>
    <col min="8719" max="8719" width="3.375" customWidth="1"/>
    <col min="8720" max="8720" width="3.5" customWidth="1"/>
    <col min="8721" max="8722" width="6.875" customWidth="1"/>
    <col min="8723" max="8723" width="7.375" customWidth="1"/>
    <col min="8724" max="8724" width="1.75" customWidth="1"/>
    <col min="8961" max="8961" width="12.875" customWidth="1"/>
    <col min="8962" max="8963" width="6.875" customWidth="1"/>
    <col min="8964" max="8965" width="3.5" customWidth="1"/>
    <col min="8966" max="8966" width="6.875" customWidth="1"/>
    <col min="8967" max="8969" width="3.375" customWidth="1"/>
    <col min="8970" max="8970" width="3.5" customWidth="1"/>
    <col min="8971" max="8971" width="3.375" customWidth="1"/>
    <col min="8972" max="8972" width="3.5" customWidth="1"/>
    <col min="8973" max="8973" width="3.375" customWidth="1"/>
    <col min="8974" max="8974" width="3.5" customWidth="1"/>
    <col min="8975" max="8975" width="3.375" customWidth="1"/>
    <col min="8976" max="8976" width="3.5" customWidth="1"/>
    <col min="8977" max="8978" width="6.875" customWidth="1"/>
    <col min="8979" max="8979" width="7.375" customWidth="1"/>
    <col min="8980" max="8980" width="1.75" customWidth="1"/>
    <col min="9217" max="9217" width="12.875" customWidth="1"/>
    <col min="9218" max="9219" width="6.875" customWidth="1"/>
    <col min="9220" max="9221" width="3.5" customWidth="1"/>
    <col min="9222" max="9222" width="6.875" customWidth="1"/>
    <col min="9223" max="9225" width="3.375" customWidth="1"/>
    <col min="9226" max="9226" width="3.5" customWidth="1"/>
    <col min="9227" max="9227" width="3.375" customWidth="1"/>
    <col min="9228" max="9228" width="3.5" customWidth="1"/>
    <col min="9229" max="9229" width="3.375" customWidth="1"/>
    <col min="9230" max="9230" width="3.5" customWidth="1"/>
    <col min="9231" max="9231" width="3.375" customWidth="1"/>
    <col min="9232" max="9232" width="3.5" customWidth="1"/>
    <col min="9233" max="9234" width="6.875" customWidth="1"/>
    <col min="9235" max="9235" width="7.375" customWidth="1"/>
    <col min="9236" max="9236" width="1.75" customWidth="1"/>
    <col min="9473" max="9473" width="12.875" customWidth="1"/>
    <col min="9474" max="9475" width="6.875" customWidth="1"/>
    <col min="9476" max="9477" width="3.5" customWidth="1"/>
    <col min="9478" max="9478" width="6.875" customWidth="1"/>
    <col min="9479" max="9481" width="3.375" customWidth="1"/>
    <col min="9482" max="9482" width="3.5" customWidth="1"/>
    <col min="9483" max="9483" width="3.375" customWidth="1"/>
    <col min="9484" max="9484" width="3.5" customWidth="1"/>
    <col min="9485" max="9485" width="3.375" customWidth="1"/>
    <col min="9486" max="9486" width="3.5" customWidth="1"/>
    <col min="9487" max="9487" width="3.375" customWidth="1"/>
    <col min="9488" max="9488" width="3.5" customWidth="1"/>
    <col min="9489" max="9490" width="6.875" customWidth="1"/>
    <col min="9491" max="9491" width="7.375" customWidth="1"/>
    <col min="9492" max="9492" width="1.75" customWidth="1"/>
    <col min="9729" max="9729" width="12.875" customWidth="1"/>
    <col min="9730" max="9731" width="6.875" customWidth="1"/>
    <col min="9732" max="9733" width="3.5" customWidth="1"/>
    <col min="9734" max="9734" width="6.875" customWidth="1"/>
    <col min="9735" max="9737" width="3.375" customWidth="1"/>
    <col min="9738" max="9738" width="3.5" customWidth="1"/>
    <col min="9739" max="9739" width="3.375" customWidth="1"/>
    <col min="9740" max="9740" width="3.5" customWidth="1"/>
    <col min="9741" max="9741" width="3.375" customWidth="1"/>
    <col min="9742" max="9742" width="3.5" customWidth="1"/>
    <col min="9743" max="9743" width="3.375" customWidth="1"/>
    <col min="9744" max="9744" width="3.5" customWidth="1"/>
    <col min="9745" max="9746" width="6.875" customWidth="1"/>
    <col min="9747" max="9747" width="7.375" customWidth="1"/>
    <col min="9748" max="9748" width="1.75" customWidth="1"/>
    <col min="9985" max="9985" width="12.875" customWidth="1"/>
    <col min="9986" max="9987" width="6.875" customWidth="1"/>
    <col min="9988" max="9989" width="3.5" customWidth="1"/>
    <col min="9990" max="9990" width="6.875" customWidth="1"/>
    <col min="9991" max="9993" width="3.375" customWidth="1"/>
    <col min="9994" max="9994" width="3.5" customWidth="1"/>
    <col min="9995" max="9995" width="3.375" customWidth="1"/>
    <col min="9996" max="9996" width="3.5" customWidth="1"/>
    <col min="9997" max="9997" width="3.375" customWidth="1"/>
    <col min="9998" max="9998" width="3.5" customWidth="1"/>
    <col min="9999" max="9999" width="3.375" customWidth="1"/>
    <col min="10000" max="10000" width="3.5" customWidth="1"/>
    <col min="10001" max="10002" width="6.875" customWidth="1"/>
    <col min="10003" max="10003" width="7.375" customWidth="1"/>
    <col min="10004" max="10004" width="1.75" customWidth="1"/>
    <col min="10241" max="10241" width="12.875" customWidth="1"/>
    <col min="10242" max="10243" width="6.875" customWidth="1"/>
    <col min="10244" max="10245" width="3.5" customWidth="1"/>
    <col min="10246" max="10246" width="6.875" customWidth="1"/>
    <col min="10247" max="10249" width="3.375" customWidth="1"/>
    <col min="10250" max="10250" width="3.5" customWidth="1"/>
    <col min="10251" max="10251" width="3.375" customWidth="1"/>
    <col min="10252" max="10252" width="3.5" customWidth="1"/>
    <col min="10253" max="10253" width="3.375" customWidth="1"/>
    <col min="10254" max="10254" width="3.5" customWidth="1"/>
    <col min="10255" max="10255" width="3.375" customWidth="1"/>
    <col min="10256" max="10256" width="3.5" customWidth="1"/>
    <col min="10257" max="10258" width="6.875" customWidth="1"/>
    <col min="10259" max="10259" width="7.375" customWidth="1"/>
    <col min="10260" max="10260" width="1.75" customWidth="1"/>
    <col min="10497" max="10497" width="12.875" customWidth="1"/>
    <col min="10498" max="10499" width="6.875" customWidth="1"/>
    <col min="10500" max="10501" width="3.5" customWidth="1"/>
    <col min="10502" max="10502" width="6.875" customWidth="1"/>
    <col min="10503" max="10505" width="3.375" customWidth="1"/>
    <col min="10506" max="10506" width="3.5" customWidth="1"/>
    <col min="10507" max="10507" width="3.375" customWidth="1"/>
    <col min="10508" max="10508" width="3.5" customWidth="1"/>
    <col min="10509" max="10509" width="3.375" customWidth="1"/>
    <col min="10510" max="10510" width="3.5" customWidth="1"/>
    <col min="10511" max="10511" width="3.375" customWidth="1"/>
    <col min="10512" max="10512" width="3.5" customWidth="1"/>
    <col min="10513" max="10514" width="6.875" customWidth="1"/>
    <col min="10515" max="10515" width="7.375" customWidth="1"/>
    <col min="10516" max="10516" width="1.75" customWidth="1"/>
    <col min="10753" max="10753" width="12.875" customWidth="1"/>
    <col min="10754" max="10755" width="6.875" customWidth="1"/>
    <col min="10756" max="10757" width="3.5" customWidth="1"/>
    <col min="10758" max="10758" width="6.875" customWidth="1"/>
    <col min="10759" max="10761" width="3.375" customWidth="1"/>
    <col min="10762" max="10762" width="3.5" customWidth="1"/>
    <col min="10763" max="10763" width="3.375" customWidth="1"/>
    <col min="10764" max="10764" width="3.5" customWidth="1"/>
    <col min="10765" max="10765" width="3.375" customWidth="1"/>
    <col min="10766" max="10766" width="3.5" customWidth="1"/>
    <col min="10767" max="10767" width="3.375" customWidth="1"/>
    <col min="10768" max="10768" width="3.5" customWidth="1"/>
    <col min="10769" max="10770" width="6.875" customWidth="1"/>
    <col min="10771" max="10771" width="7.375" customWidth="1"/>
    <col min="10772" max="10772" width="1.75" customWidth="1"/>
    <col min="11009" max="11009" width="12.875" customWidth="1"/>
    <col min="11010" max="11011" width="6.875" customWidth="1"/>
    <col min="11012" max="11013" width="3.5" customWidth="1"/>
    <col min="11014" max="11014" width="6.875" customWidth="1"/>
    <col min="11015" max="11017" width="3.375" customWidth="1"/>
    <col min="11018" max="11018" width="3.5" customWidth="1"/>
    <col min="11019" max="11019" width="3.375" customWidth="1"/>
    <col min="11020" max="11020" width="3.5" customWidth="1"/>
    <col min="11021" max="11021" width="3.375" customWidth="1"/>
    <col min="11022" max="11022" width="3.5" customWidth="1"/>
    <col min="11023" max="11023" width="3.375" customWidth="1"/>
    <col min="11024" max="11024" width="3.5" customWidth="1"/>
    <col min="11025" max="11026" width="6.875" customWidth="1"/>
    <col min="11027" max="11027" width="7.375" customWidth="1"/>
    <col min="11028" max="11028" width="1.75" customWidth="1"/>
    <col min="11265" max="11265" width="12.875" customWidth="1"/>
    <col min="11266" max="11267" width="6.875" customWidth="1"/>
    <col min="11268" max="11269" width="3.5" customWidth="1"/>
    <col min="11270" max="11270" width="6.875" customWidth="1"/>
    <col min="11271" max="11273" width="3.375" customWidth="1"/>
    <col min="11274" max="11274" width="3.5" customWidth="1"/>
    <col min="11275" max="11275" width="3.375" customWidth="1"/>
    <col min="11276" max="11276" width="3.5" customWidth="1"/>
    <col min="11277" max="11277" width="3.375" customWidth="1"/>
    <col min="11278" max="11278" width="3.5" customWidth="1"/>
    <col min="11279" max="11279" width="3.375" customWidth="1"/>
    <col min="11280" max="11280" width="3.5" customWidth="1"/>
    <col min="11281" max="11282" width="6.875" customWidth="1"/>
    <col min="11283" max="11283" width="7.375" customWidth="1"/>
    <col min="11284" max="11284" width="1.75" customWidth="1"/>
    <col min="11521" max="11521" width="12.875" customWidth="1"/>
    <col min="11522" max="11523" width="6.875" customWidth="1"/>
    <col min="11524" max="11525" width="3.5" customWidth="1"/>
    <col min="11526" max="11526" width="6.875" customWidth="1"/>
    <col min="11527" max="11529" width="3.375" customWidth="1"/>
    <col min="11530" max="11530" width="3.5" customWidth="1"/>
    <col min="11531" max="11531" width="3.375" customWidth="1"/>
    <col min="11532" max="11532" width="3.5" customWidth="1"/>
    <col min="11533" max="11533" width="3.375" customWidth="1"/>
    <col min="11534" max="11534" width="3.5" customWidth="1"/>
    <col min="11535" max="11535" width="3.375" customWidth="1"/>
    <col min="11536" max="11536" width="3.5" customWidth="1"/>
    <col min="11537" max="11538" width="6.875" customWidth="1"/>
    <col min="11539" max="11539" width="7.375" customWidth="1"/>
    <col min="11540" max="11540" width="1.75" customWidth="1"/>
    <col min="11777" max="11777" width="12.875" customWidth="1"/>
    <col min="11778" max="11779" width="6.875" customWidth="1"/>
    <col min="11780" max="11781" width="3.5" customWidth="1"/>
    <col min="11782" max="11782" width="6.875" customWidth="1"/>
    <col min="11783" max="11785" width="3.375" customWidth="1"/>
    <col min="11786" max="11786" width="3.5" customWidth="1"/>
    <col min="11787" max="11787" width="3.375" customWidth="1"/>
    <col min="11788" max="11788" width="3.5" customWidth="1"/>
    <col min="11789" max="11789" width="3.375" customWidth="1"/>
    <col min="11790" max="11790" width="3.5" customWidth="1"/>
    <col min="11791" max="11791" width="3.375" customWidth="1"/>
    <col min="11792" max="11792" width="3.5" customWidth="1"/>
    <col min="11793" max="11794" width="6.875" customWidth="1"/>
    <col min="11795" max="11795" width="7.375" customWidth="1"/>
    <col min="11796" max="11796" width="1.75" customWidth="1"/>
    <col min="12033" max="12033" width="12.875" customWidth="1"/>
    <col min="12034" max="12035" width="6.875" customWidth="1"/>
    <col min="12036" max="12037" width="3.5" customWidth="1"/>
    <col min="12038" max="12038" width="6.875" customWidth="1"/>
    <col min="12039" max="12041" width="3.375" customWidth="1"/>
    <col min="12042" max="12042" width="3.5" customWidth="1"/>
    <col min="12043" max="12043" width="3.375" customWidth="1"/>
    <col min="12044" max="12044" width="3.5" customWidth="1"/>
    <col min="12045" max="12045" width="3.375" customWidth="1"/>
    <col min="12046" max="12046" width="3.5" customWidth="1"/>
    <col min="12047" max="12047" width="3.375" customWidth="1"/>
    <col min="12048" max="12048" width="3.5" customWidth="1"/>
    <col min="12049" max="12050" width="6.875" customWidth="1"/>
    <col min="12051" max="12051" width="7.375" customWidth="1"/>
    <col min="12052" max="12052" width="1.75" customWidth="1"/>
    <col min="12289" max="12289" width="12.875" customWidth="1"/>
    <col min="12290" max="12291" width="6.875" customWidth="1"/>
    <col min="12292" max="12293" width="3.5" customWidth="1"/>
    <col min="12294" max="12294" width="6.875" customWidth="1"/>
    <col min="12295" max="12297" width="3.375" customWidth="1"/>
    <col min="12298" max="12298" width="3.5" customWidth="1"/>
    <col min="12299" max="12299" width="3.375" customWidth="1"/>
    <col min="12300" max="12300" width="3.5" customWidth="1"/>
    <col min="12301" max="12301" width="3.375" customWidth="1"/>
    <col min="12302" max="12302" width="3.5" customWidth="1"/>
    <col min="12303" max="12303" width="3.375" customWidth="1"/>
    <col min="12304" max="12304" width="3.5" customWidth="1"/>
    <col min="12305" max="12306" width="6.875" customWidth="1"/>
    <col min="12307" max="12307" width="7.375" customWidth="1"/>
    <col min="12308" max="12308" width="1.75" customWidth="1"/>
    <col min="12545" max="12545" width="12.875" customWidth="1"/>
    <col min="12546" max="12547" width="6.875" customWidth="1"/>
    <col min="12548" max="12549" width="3.5" customWidth="1"/>
    <col min="12550" max="12550" width="6.875" customWidth="1"/>
    <col min="12551" max="12553" width="3.375" customWidth="1"/>
    <col min="12554" max="12554" width="3.5" customWidth="1"/>
    <col min="12555" max="12555" width="3.375" customWidth="1"/>
    <col min="12556" max="12556" width="3.5" customWidth="1"/>
    <col min="12557" max="12557" width="3.375" customWidth="1"/>
    <col min="12558" max="12558" width="3.5" customWidth="1"/>
    <col min="12559" max="12559" width="3.375" customWidth="1"/>
    <col min="12560" max="12560" width="3.5" customWidth="1"/>
    <col min="12561" max="12562" width="6.875" customWidth="1"/>
    <col min="12563" max="12563" width="7.375" customWidth="1"/>
    <col min="12564" max="12564" width="1.75" customWidth="1"/>
    <col min="12801" max="12801" width="12.875" customWidth="1"/>
    <col min="12802" max="12803" width="6.875" customWidth="1"/>
    <col min="12804" max="12805" width="3.5" customWidth="1"/>
    <col min="12806" max="12806" width="6.875" customWidth="1"/>
    <col min="12807" max="12809" width="3.375" customWidth="1"/>
    <col min="12810" max="12810" width="3.5" customWidth="1"/>
    <col min="12811" max="12811" width="3.375" customWidth="1"/>
    <col min="12812" max="12812" width="3.5" customWidth="1"/>
    <col min="12813" max="12813" width="3.375" customWidth="1"/>
    <col min="12814" max="12814" width="3.5" customWidth="1"/>
    <col min="12815" max="12815" width="3.375" customWidth="1"/>
    <col min="12816" max="12816" width="3.5" customWidth="1"/>
    <col min="12817" max="12818" width="6.875" customWidth="1"/>
    <col min="12819" max="12819" width="7.375" customWidth="1"/>
    <col min="12820" max="12820" width="1.75" customWidth="1"/>
    <col min="13057" max="13057" width="12.875" customWidth="1"/>
    <col min="13058" max="13059" width="6.875" customWidth="1"/>
    <col min="13060" max="13061" width="3.5" customWidth="1"/>
    <col min="13062" max="13062" width="6.875" customWidth="1"/>
    <col min="13063" max="13065" width="3.375" customWidth="1"/>
    <col min="13066" max="13066" width="3.5" customWidth="1"/>
    <col min="13067" max="13067" width="3.375" customWidth="1"/>
    <col min="13068" max="13068" width="3.5" customWidth="1"/>
    <col min="13069" max="13069" width="3.375" customWidth="1"/>
    <col min="13070" max="13070" width="3.5" customWidth="1"/>
    <col min="13071" max="13071" width="3.375" customWidth="1"/>
    <col min="13072" max="13072" width="3.5" customWidth="1"/>
    <col min="13073" max="13074" width="6.875" customWidth="1"/>
    <col min="13075" max="13075" width="7.375" customWidth="1"/>
    <col min="13076" max="13076" width="1.75" customWidth="1"/>
    <col min="13313" max="13313" width="12.875" customWidth="1"/>
    <col min="13314" max="13315" width="6.875" customWidth="1"/>
    <col min="13316" max="13317" width="3.5" customWidth="1"/>
    <col min="13318" max="13318" width="6.875" customWidth="1"/>
    <col min="13319" max="13321" width="3.375" customWidth="1"/>
    <col min="13322" max="13322" width="3.5" customWidth="1"/>
    <col min="13323" max="13323" width="3.375" customWidth="1"/>
    <col min="13324" max="13324" width="3.5" customWidth="1"/>
    <col min="13325" max="13325" width="3.375" customWidth="1"/>
    <col min="13326" max="13326" width="3.5" customWidth="1"/>
    <col min="13327" max="13327" width="3.375" customWidth="1"/>
    <col min="13328" max="13328" width="3.5" customWidth="1"/>
    <col min="13329" max="13330" width="6.875" customWidth="1"/>
    <col min="13331" max="13331" width="7.375" customWidth="1"/>
    <col min="13332" max="13332" width="1.75" customWidth="1"/>
    <col min="13569" max="13569" width="12.875" customWidth="1"/>
    <col min="13570" max="13571" width="6.875" customWidth="1"/>
    <col min="13572" max="13573" width="3.5" customWidth="1"/>
    <col min="13574" max="13574" width="6.875" customWidth="1"/>
    <col min="13575" max="13577" width="3.375" customWidth="1"/>
    <col min="13578" max="13578" width="3.5" customWidth="1"/>
    <col min="13579" max="13579" width="3.375" customWidth="1"/>
    <col min="13580" max="13580" width="3.5" customWidth="1"/>
    <col min="13581" max="13581" width="3.375" customWidth="1"/>
    <col min="13582" max="13582" width="3.5" customWidth="1"/>
    <col min="13583" max="13583" width="3.375" customWidth="1"/>
    <col min="13584" max="13584" width="3.5" customWidth="1"/>
    <col min="13585" max="13586" width="6.875" customWidth="1"/>
    <col min="13587" max="13587" width="7.375" customWidth="1"/>
    <col min="13588" max="13588" width="1.75" customWidth="1"/>
    <col min="13825" max="13825" width="12.875" customWidth="1"/>
    <col min="13826" max="13827" width="6.875" customWidth="1"/>
    <col min="13828" max="13829" width="3.5" customWidth="1"/>
    <col min="13830" max="13830" width="6.875" customWidth="1"/>
    <col min="13831" max="13833" width="3.375" customWidth="1"/>
    <col min="13834" max="13834" width="3.5" customWidth="1"/>
    <col min="13835" max="13835" width="3.375" customWidth="1"/>
    <col min="13836" max="13836" width="3.5" customWidth="1"/>
    <col min="13837" max="13837" width="3.375" customWidth="1"/>
    <col min="13838" max="13838" width="3.5" customWidth="1"/>
    <col min="13839" max="13839" width="3.375" customWidth="1"/>
    <col min="13840" max="13840" width="3.5" customWidth="1"/>
    <col min="13841" max="13842" width="6.875" customWidth="1"/>
    <col min="13843" max="13843" width="7.375" customWidth="1"/>
    <col min="13844" max="13844" width="1.75" customWidth="1"/>
    <col min="14081" max="14081" width="12.875" customWidth="1"/>
    <col min="14082" max="14083" width="6.875" customWidth="1"/>
    <col min="14084" max="14085" width="3.5" customWidth="1"/>
    <col min="14086" max="14086" width="6.875" customWidth="1"/>
    <col min="14087" max="14089" width="3.375" customWidth="1"/>
    <col min="14090" max="14090" width="3.5" customWidth="1"/>
    <col min="14091" max="14091" width="3.375" customWidth="1"/>
    <col min="14092" max="14092" width="3.5" customWidth="1"/>
    <col min="14093" max="14093" width="3.375" customWidth="1"/>
    <col min="14094" max="14094" width="3.5" customWidth="1"/>
    <col min="14095" max="14095" width="3.375" customWidth="1"/>
    <col min="14096" max="14096" width="3.5" customWidth="1"/>
    <col min="14097" max="14098" width="6.875" customWidth="1"/>
    <col min="14099" max="14099" width="7.375" customWidth="1"/>
    <col min="14100" max="14100" width="1.75" customWidth="1"/>
    <col min="14337" max="14337" width="12.875" customWidth="1"/>
    <col min="14338" max="14339" width="6.875" customWidth="1"/>
    <col min="14340" max="14341" width="3.5" customWidth="1"/>
    <col min="14342" max="14342" width="6.875" customWidth="1"/>
    <col min="14343" max="14345" width="3.375" customWidth="1"/>
    <col min="14346" max="14346" width="3.5" customWidth="1"/>
    <col min="14347" max="14347" width="3.375" customWidth="1"/>
    <col min="14348" max="14348" width="3.5" customWidth="1"/>
    <col min="14349" max="14349" width="3.375" customWidth="1"/>
    <col min="14350" max="14350" width="3.5" customWidth="1"/>
    <col min="14351" max="14351" width="3.375" customWidth="1"/>
    <col min="14352" max="14352" width="3.5" customWidth="1"/>
    <col min="14353" max="14354" width="6.875" customWidth="1"/>
    <col min="14355" max="14355" width="7.375" customWidth="1"/>
    <col min="14356" max="14356" width="1.75" customWidth="1"/>
    <col min="14593" max="14593" width="12.875" customWidth="1"/>
    <col min="14594" max="14595" width="6.875" customWidth="1"/>
    <col min="14596" max="14597" width="3.5" customWidth="1"/>
    <col min="14598" max="14598" width="6.875" customWidth="1"/>
    <col min="14599" max="14601" width="3.375" customWidth="1"/>
    <col min="14602" max="14602" width="3.5" customWidth="1"/>
    <col min="14603" max="14603" width="3.375" customWidth="1"/>
    <col min="14604" max="14604" width="3.5" customWidth="1"/>
    <col min="14605" max="14605" width="3.375" customWidth="1"/>
    <col min="14606" max="14606" width="3.5" customWidth="1"/>
    <col min="14607" max="14607" width="3.375" customWidth="1"/>
    <col min="14608" max="14608" width="3.5" customWidth="1"/>
    <col min="14609" max="14610" width="6.875" customWidth="1"/>
    <col min="14611" max="14611" width="7.375" customWidth="1"/>
    <col min="14612" max="14612" width="1.75" customWidth="1"/>
    <col min="14849" max="14849" width="12.875" customWidth="1"/>
    <col min="14850" max="14851" width="6.875" customWidth="1"/>
    <col min="14852" max="14853" width="3.5" customWidth="1"/>
    <col min="14854" max="14854" width="6.875" customWidth="1"/>
    <col min="14855" max="14857" width="3.375" customWidth="1"/>
    <col min="14858" max="14858" width="3.5" customWidth="1"/>
    <col min="14859" max="14859" width="3.375" customWidth="1"/>
    <col min="14860" max="14860" width="3.5" customWidth="1"/>
    <col min="14861" max="14861" width="3.375" customWidth="1"/>
    <col min="14862" max="14862" width="3.5" customWidth="1"/>
    <col min="14863" max="14863" width="3.375" customWidth="1"/>
    <col min="14864" max="14864" width="3.5" customWidth="1"/>
    <col min="14865" max="14866" width="6.875" customWidth="1"/>
    <col min="14867" max="14867" width="7.375" customWidth="1"/>
    <col min="14868" max="14868" width="1.75" customWidth="1"/>
    <col min="15105" max="15105" width="12.875" customWidth="1"/>
    <col min="15106" max="15107" width="6.875" customWidth="1"/>
    <col min="15108" max="15109" width="3.5" customWidth="1"/>
    <col min="15110" max="15110" width="6.875" customWidth="1"/>
    <col min="15111" max="15113" width="3.375" customWidth="1"/>
    <col min="15114" max="15114" width="3.5" customWidth="1"/>
    <col min="15115" max="15115" width="3.375" customWidth="1"/>
    <col min="15116" max="15116" width="3.5" customWidth="1"/>
    <col min="15117" max="15117" width="3.375" customWidth="1"/>
    <col min="15118" max="15118" width="3.5" customWidth="1"/>
    <col min="15119" max="15119" width="3.375" customWidth="1"/>
    <col min="15120" max="15120" width="3.5" customWidth="1"/>
    <col min="15121" max="15122" width="6.875" customWidth="1"/>
    <col min="15123" max="15123" width="7.375" customWidth="1"/>
    <col min="15124" max="15124" width="1.75" customWidth="1"/>
    <col min="15361" max="15361" width="12.875" customWidth="1"/>
    <col min="15362" max="15363" width="6.875" customWidth="1"/>
    <col min="15364" max="15365" width="3.5" customWidth="1"/>
    <col min="15366" max="15366" width="6.875" customWidth="1"/>
    <col min="15367" max="15369" width="3.375" customWidth="1"/>
    <col min="15370" max="15370" width="3.5" customWidth="1"/>
    <col min="15371" max="15371" width="3.375" customWidth="1"/>
    <col min="15372" max="15372" width="3.5" customWidth="1"/>
    <col min="15373" max="15373" width="3.375" customWidth="1"/>
    <col min="15374" max="15374" width="3.5" customWidth="1"/>
    <col min="15375" max="15375" width="3.375" customWidth="1"/>
    <col min="15376" max="15376" width="3.5" customWidth="1"/>
    <col min="15377" max="15378" width="6.875" customWidth="1"/>
    <col min="15379" max="15379" width="7.375" customWidth="1"/>
    <col min="15380" max="15380" width="1.75" customWidth="1"/>
    <col min="15617" max="15617" width="12.875" customWidth="1"/>
    <col min="15618" max="15619" width="6.875" customWidth="1"/>
    <col min="15620" max="15621" width="3.5" customWidth="1"/>
    <col min="15622" max="15622" width="6.875" customWidth="1"/>
    <col min="15623" max="15625" width="3.375" customWidth="1"/>
    <col min="15626" max="15626" width="3.5" customWidth="1"/>
    <col min="15627" max="15627" width="3.375" customWidth="1"/>
    <col min="15628" max="15628" width="3.5" customWidth="1"/>
    <col min="15629" max="15629" width="3.375" customWidth="1"/>
    <col min="15630" max="15630" width="3.5" customWidth="1"/>
    <col min="15631" max="15631" width="3.375" customWidth="1"/>
    <col min="15632" max="15632" width="3.5" customWidth="1"/>
    <col min="15633" max="15634" width="6.875" customWidth="1"/>
    <col min="15635" max="15635" width="7.375" customWidth="1"/>
    <col min="15636" max="15636" width="1.75" customWidth="1"/>
    <col min="15873" max="15873" width="12.875" customWidth="1"/>
    <col min="15874" max="15875" width="6.875" customWidth="1"/>
    <col min="15876" max="15877" width="3.5" customWidth="1"/>
    <col min="15878" max="15878" width="6.875" customWidth="1"/>
    <col min="15879" max="15881" width="3.375" customWidth="1"/>
    <col min="15882" max="15882" width="3.5" customWidth="1"/>
    <col min="15883" max="15883" width="3.375" customWidth="1"/>
    <col min="15884" max="15884" width="3.5" customWidth="1"/>
    <col min="15885" max="15885" width="3.375" customWidth="1"/>
    <col min="15886" max="15886" width="3.5" customWidth="1"/>
    <col min="15887" max="15887" width="3.375" customWidth="1"/>
    <col min="15888" max="15888" width="3.5" customWidth="1"/>
    <col min="15889" max="15890" width="6.875" customWidth="1"/>
    <col min="15891" max="15891" width="7.375" customWidth="1"/>
    <col min="15892" max="15892" width="1.75" customWidth="1"/>
    <col min="16129" max="16129" width="12.875" customWidth="1"/>
    <col min="16130" max="16131" width="6.875" customWidth="1"/>
    <col min="16132" max="16133" width="3.5" customWidth="1"/>
    <col min="16134" max="16134" width="6.875" customWidth="1"/>
    <col min="16135" max="16137" width="3.375" customWidth="1"/>
    <col min="16138" max="16138" width="3.5" customWidth="1"/>
    <col min="16139" max="16139" width="3.375" customWidth="1"/>
    <col min="16140" max="16140" width="3.5" customWidth="1"/>
    <col min="16141" max="16141" width="3.375" customWidth="1"/>
    <col min="16142" max="16142" width="3.5" customWidth="1"/>
    <col min="16143" max="16143" width="3.375" customWidth="1"/>
    <col min="16144" max="16144" width="3.5" customWidth="1"/>
    <col min="16145" max="16146" width="6.875" customWidth="1"/>
    <col min="16147" max="16147" width="7.375" customWidth="1"/>
    <col min="16148" max="16148" width="1.75" customWidth="1"/>
  </cols>
  <sheetData>
    <row r="1" spans="1:20" ht="24" customHeight="1" x14ac:dyDescent="0.25">
      <c r="D1" s="14"/>
      <c r="E1" s="14"/>
      <c r="F1" s="14"/>
      <c r="G1" s="14"/>
      <c r="H1" s="14"/>
      <c r="I1" s="14" t="s">
        <v>44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67" t="s">
        <v>59</v>
      </c>
      <c r="O2" s="67"/>
      <c r="P2" s="67"/>
      <c r="Q2" s="67"/>
      <c r="R2" s="67"/>
      <c r="S2" s="67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659</v>
      </c>
      <c r="C5" s="51"/>
      <c r="D5" s="52"/>
      <c r="E5" s="63">
        <v>659</v>
      </c>
      <c r="F5" s="51"/>
      <c r="G5" s="51"/>
      <c r="H5" s="52"/>
      <c r="I5" s="80">
        <f t="shared" ref="I5:I20" si="0">B5 +E5</f>
        <v>1318</v>
      </c>
      <c r="J5" s="81"/>
      <c r="K5" s="81"/>
      <c r="L5" s="81"/>
      <c r="M5" s="82"/>
      <c r="N5" s="44">
        <v>509</v>
      </c>
      <c r="O5" s="44"/>
      <c r="P5" s="44"/>
      <c r="Q5" s="44"/>
      <c r="R5" s="63">
        <v>4</v>
      </c>
      <c r="S5" s="52"/>
      <c r="T5" s="17"/>
    </row>
    <row r="6" spans="1:20" ht="24" customHeight="1" x14ac:dyDescent="0.2">
      <c r="A6" s="4" t="s">
        <v>11</v>
      </c>
      <c r="B6" s="63">
        <v>650</v>
      </c>
      <c r="C6" s="51"/>
      <c r="D6" s="52"/>
      <c r="E6" s="63">
        <v>697</v>
      </c>
      <c r="F6" s="51"/>
      <c r="G6" s="51"/>
      <c r="H6" s="52"/>
      <c r="I6" s="50">
        <f t="shared" si="0"/>
        <v>1347</v>
      </c>
      <c r="J6" s="53"/>
      <c r="K6" s="53"/>
      <c r="L6" s="53"/>
      <c r="M6" s="54"/>
      <c r="N6" s="63">
        <v>590</v>
      </c>
      <c r="O6" s="51"/>
      <c r="P6" s="51"/>
      <c r="Q6" s="52"/>
      <c r="R6" s="63">
        <v>6</v>
      </c>
      <c r="S6" s="52"/>
      <c r="T6" s="17"/>
    </row>
    <row r="7" spans="1:20" ht="23.25" customHeight="1" x14ac:dyDescent="0.2">
      <c r="A7" s="4" t="s">
        <v>12</v>
      </c>
      <c r="B7" s="63">
        <v>2411</v>
      </c>
      <c r="C7" s="51"/>
      <c r="D7" s="52"/>
      <c r="E7" s="63">
        <v>2444</v>
      </c>
      <c r="F7" s="51"/>
      <c r="G7" s="51"/>
      <c r="H7" s="52"/>
      <c r="I7" s="50">
        <f t="shared" si="0"/>
        <v>4855</v>
      </c>
      <c r="J7" s="53"/>
      <c r="K7" s="53"/>
      <c r="L7" s="53"/>
      <c r="M7" s="54"/>
      <c r="N7" s="63">
        <v>2054</v>
      </c>
      <c r="O7" s="51"/>
      <c r="P7" s="51"/>
      <c r="Q7" s="52"/>
      <c r="R7" s="63">
        <v>21</v>
      </c>
      <c r="S7" s="52"/>
      <c r="T7" s="17"/>
    </row>
    <row r="8" spans="1:20" ht="24" customHeight="1" x14ac:dyDescent="0.2">
      <c r="A8" s="4" t="s">
        <v>13</v>
      </c>
      <c r="B8" s="63">
        <v>769</v>
      </c>
      <c r="C8" s="51"/>
      <c r="D8" s="52"/>
      <c r="E8" s="63">
        <v>783</v>
      </c>
      <c r="F8" s="51"/>
      <c r="G8" s="51"/>
      <c r="H8" s="52"/>
      <c r="I8" s="50">
        <f t="shared" si="0"/>
        <v>1552</v>
      </c>
      <c r="J8" s="53"/>
      <c r="K8" s="53"/>
      <c r="L8" s="53"/>
      <c r="M8" s="54"/>
      <c r="N8" s="63">
        <v>647</v>
      </c>
      <c r="O8" s="51"/>
      <c r="P8" s="51"/>
      <c r="Q8" s="52"/>
      <c r="R8" s="63">
        <v>5</v>
      </c>
      <c r="S8" s="52"/>
      <c r="T8" s="17"/>
    </row>
    <row r="9" spans="1:20" ht="23.25" customHeight="1" x14ac:dyDescent="0.2">
      <c r="A9" s="4" t="s">
        <v>14</v>
      </c>
      <c r="B9" s="63">
        <v>1576</v>
      </c>
      <c r="C9" s="51"/>
      <c r="D9" s="52"/>
      <c r="E9" s="63">
        <v>1654</v>
      </c>
      <c r="F9" s="51"/>
      <c r="G9" s="51"/>
      <c r="H9" s="52"/>
      <c r="I9" s="50">
        <f t="shared" si="0"/>
        <v>3230</v>
      </c>
      <c r="J9" s="53"/>
      <c r="K9" s="53"/>
      <c r="L9" s="53"/>
      <c r="M9" s="54"/>
      <c r="N9" s="63">
        <v>1330</v>
      </c>
      <c r="O9" s="51"/>
      <c r="P9" s="51"/>
      <c r="Q9" s="52"/>
      <c r="R9" s="63">
        <v>29</v>
      </c>
      <c r="S9" s="52"/>
      <c r="T9" s="17"/>
    </row>
    <row r="10" spans="1:20" ht="24" customHeight="1" x14ac:dyDescent="0.2">
      <c r="A10" s="4" t="s">
        <v>15</v>
      </c>
      <c r="B10" s="63">
        <v>1520</v>
      </c>
      <c r="C10" s="51"/>
      <c r="D10" s="52"/>
      <c r="E10" s="63">
        <v>1602</v>
      </c>
      <c r="F10" s="51"/>
      <c r="G10" s="51"/>
      <c r="H10" s="52"/>
      <c r="I10" s="50">
        <f t="shared" si="0"/>
        <v>3122</v>
      </c>
      <c r="J10" s="53"/>
      <c r="K10" s="53"/>
      <c r="L10" s="53"/>
      <c r="M10" s="54"/>
      <c r="N10" s="63">
        <v>1162</v>
      </c>
      <c r="O10" s="51"/>
      <c r="P10" s="51"/>
      <c r="Q10" s="52"/>
      <c r="R10" s="63">
        <v>18</v>
      </c>
      <c r="S10" s="52"/>
      <c r="T10" s="17"/>
    </row>
    <row r="11" spans="1:20" ht="24" customHeight="1" x14ac:dyDescent="0.2">
      <c r="A11" s="4" t="s">
        <v>16</v>
      </c>
      <c r="B11" s="63">
        <v>671</v>
      </c>
      <c r="C11" s="51"/>
      <c r="D11" s="52"/>
      <c r="E11" s="63">
        <v>698</v>
      </c>
      <c r="F11" s="51"/>
      <c r="G11" s="51"/>
      <c r="H11" s="52"/>
      <c r="I11" s="50">
        <f t="shared" si="0"/>
        <v>1369</v>
      </c>
      <c r="J11" s="53"/>
      <c r="K11" s="53"/>
      <c r="L11" s="53"/>
      <c r="M11" s="54"/>
      <c r="N11" s="63">
        <v>514</v>
      </c>
      <c r="O11" s="51"/>
      <c r="P11" s="51"/>
      <c r="Q11" s="52"/>
      <c r="R11" s="63">
        <v>5</v>
      </c>
      <c r="S11" s="52"/>
      <c r="T11" s="17"/>
    </row>
    <row r="12" spans="1:20" ht="24" customHeight="1" x14ac:dyDescent="0.2">
      <c r="A12" s="4" t="s">
        <v>6</v>
      </c>
      <c r="B12" s="63">
        <v>587</v>
      </c>
      <c r="C12" s="51"/>
      <c r="D12" s="52"/>
      <c r="E12" s="63">
        <v>624</v>
      </c>
      <c r="F12" s="51"/>
      <c r="G12" s="51"/>
      <c r="H12" s="52"/>
      <c r="I12" s="50">
        <f t="shared" si="0"/>
        <v>1211</v>
      </c>
      <c r="J12" s="53"/>
      <c r="K12" s="53"/>
      <c r="L12" s="53"/>
      <c r="M12" s="54"/>
      <c r="N12" s="63">
        <v>472</v>
      </c>
      <c r="O12" s="51"/>
      <c r="P12" s="51"/>
      <c r="Q12" s="52"/>
      <c r="R12" s="63">
        <v>5</v>
      </c>
      <c r="S12" s="52"/>
      <c r="T12" s="17"/>
    </row>
    <row r="13" spans="1:20" ht="23.25" customHeight="1" x14ac:dyDescent="0.2">
      <c r="A13" s="4" t="s">
        <v>17</v>
      </c>
      <c r="B13" s="63">
        <v>93</v>
      </c>
      <c r="C13" s="51"/>
      <c r="D13" s="52"/>
      <c r="E13" s="63">
        <v>144</v>
      </c>
      <c r="F13" s="51"/>
      <c r="G13" s="51"/>
      <c r="H13" s="52"/>
      <c r="I13" s="50">
        <f t="shared" si="0"/>
        <v>237</v>
      </c>
      <c r="J13" s="53"/>
      <c r="K13" s="53"/>
      <c r="L13" s="53"/>
      <c r="M13" s="54"/>
      <c r="N13" s="63">
        <v>140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162</v>
      </c>
      <c r="C14" s="51"/>
      <c r="D14" s="52"/>
      <c r="E14" s="63">
        <v>176</v>
      </c>
      <c r="F14" s="51"/>
      <c r="G14" s="51"/>
      <c r="H14" s="52"/>
      <c r="I14" s="50">
        <f t="shared" si="0"/>
        <v>338</v>
      </c>
      <c r="J14" s="53"/>
      <c r="K14" s="53"/>
      <c r="L14" s="53"/>
      <c r="M14" s="54"/>
      <c r="N14" s="63">
        <v>143</v>
      </c>
      <c r="O14" s="51"/>
      <c r="P14" s="51"/>
      <c r="Q14" s="52"/>
      <c r="R14" s="63">
        <v>2</v>
      </c>
      <c r="S14" s="52"/>
      <c r="T14" s="17"/>
    </row>
    <row r="15" spans="1:20" ht="24" customHeight="1" x14ac:dyDescent="0.2">
      <c r="A15" s="4" t="s">
        <v>19</v>
      </c>
      <c r="B15" s="63">
        <v>358</v>
      </c>
      <c r="C15" s="51"/>
      <c r="D15" s="52"/>
      <c r="E15" s="63">
        <v>430</v>
      </c>
      <c r="F15" s="51"/>
      <c r="G15" s="51"/>
      <c r="H15" s="52"/>
      <c r="I15" s="50">
        <f t="shared" si="0"/>
        <v>788</v>
      </c>
      <c r="J15" s="53"/>
      <c r="K15" s="53"/>
      <c r="L15" s="53"/>
      <c r="M15" s="54"/>
      <c r="N15" s="63">
        <v>353</v>
      </c>
      <c r="O15" s="51"/>
      <c r="P15" s="51"/>
      <c r="Q15" s="52"/>
      <c r="R15" s="63">
        <v>1</v>
      </c>
      <c r="S15" s="52"/>
      <c r="T15" s="17"/>
    </row>
    <row r="16" spans="1:20" ht="24" customHeight="1" x14ac:dyDescent="0.2">
      <c r="A16" s="4" t="s">
        <v>20</v>
      </c>
      <c r="B16" s="63">
        <v>547</v>
      </c>
      <c r="C16" s="51"/>
      <c r="D16" s="52"/>
      <c r="E16" s="63">
        <v>579</v>
      </c>
      <c r="F16" s="51"/>
      <c r="G16" s="51"/>
      <c r="H16" s="52"/>
      <c r="I16" s="50">
        <f t="shared" si="0"/>
        <v>1126</v>
      </c>
      <c r="J16" s="53"/>
      <c r="K16" s="53"/>
      <c r="L16" s="53"/>
      <c r="M16" s="54"/>
      <c r="N16" s="63">
        <v>459</v>
      </c>
      <c r="O16" s="51"/>
      <c r="P16" s="51"/>
      <c r="Q16" s="52"/>
      <c r="R16" s="63">
        <v>5</v>
      </c>
      <c r="S16" s="52"/>
      <c r="T16" s="17"/>
    </row>
    <row r="17" spans="1:20" ht="24" customHeight="1" x14ac:dyDescent="0.2">
      <c r="A17" s="4" t="s">
        <v>7</v>
      </c>
      <c r="B17" s="63">
        <v>2625</v>
      </c>
      <c r="C17" s="51"/>
      <c r="D17" s="52"/>
      <c r="E17" s="63">
        <v>2703</v>
      </c>
      <c r="F17" s="51"/>
      <c r="G17" s="51"/>
      <c r="H17" s="52"/>
      <c r="I17" s="50">
        <f t="shared" si="0"/>
        <v>5328</v>
      </c>
      <c r="J17" s="53"/>
      <c r="K17" s="53"/>
      <c r="L17" s="53"/>
      <c r="M17" s="54"/>
      <c r="N17" s="63">
        <v>2080</v>
      </c>
      <c r="O17" s="51"/>
      <c r="P17" s="51"/>
      <c r="Q17" s="52"/>
      <c r="R17" s="63">
        <v>12</v>
      </c>
      <c r="S17" s="52"/>
      <c r="T17" s="17"/>
    </row>
    <row r="18" spans="1:20" ht="23.25" customHeight="1" x14ac:dyDescent="0.2">
      <c r="A18" s="4" t="s">
        <v>8</v>
      </c>
      <c r="B18" s="63">
        <v>1441</v>
      </c>
      <c r="C18" s="51"/>
      <c r="D18" s="52"/>
      <c r="E18" s="63">
        <v>1416</v>
      </c>
      <c r="F18" s="51"/>
      <c r="G18" s="51"/>
      <c r="H18" s="52"/>
      <c r="I18" s="50">
        <f t="shared" si="0"/>
        <v>2857</v>
      </c>
      <c r="J18" s="53"/>
      <c r="K18" s="53"/>
      <c r="L18" s="53"/>
      <c r="M18" s="54"/>
      <c r="N18" s="63">
        <v>1181</v>
      </c>
      <c r="O18" s="51"/>
      <c r="P18" s="51"/>
      <c r="Q18" s="52"/>
      <c r="R18" s="63">
        <v>5</v>
      </c>
      <c r="S18" s="52"/>
      <c r="T18" s="17"/>
    </row>
    <row r="19" spans="1:20" ht="24" customHeight="1" x14ac:dyDescent="0.2">
      <c r="A19" s="4" t="s">
        <v>21</v>
      </c>
      <c r="B19" s="63">
        <v>646</v>
      </c>
      <c r="C19" s="51"/>
      <c r="D19" s="52"/>
      <c r="E19" s="63">
        <v>693</v>
      </c>
      <c r="F19" s="51"/>
      <c r="G19" s="51"/>
      <c r="H19" s="52"/>
      <c r="I19" s="50">
        <f t="shared" si="0"/>
        <v>1339</v>
      </c>
      <c r="J19" s="53"/>
      <c r="K19" s="53"/>
      <c r="L19" s="53"/>
      <c r="M19" s="54"/>
      <c r="N19" s="63">
        <v>540</v>
      </c>
      <c r="O19" s="51"/>
      <c r="P19" s="51"/>
      <c r="Q19" s="52"/>
      <c r="R19" s="63">
        <v>4</v>
      </c>
      <c r="S19" s="52"/>
      <c r="T19" s="17"/>
    </row>
    <row r="20" spans="1:20" ht="24" customHeight="1" x14ac:dyDescent="0.2">
      <c r="A20" s="4" t="s">
        <v>9</v>
      </c>
      <c r="B20" s="63">
        <v>755</v>
      </c>
      <c r="C20" s="51"/>
      <c r="D20" s="52"/>
      <c r="E20" s="63">
        <v>823</v>
      </c>
      <c r="F20" s="51"/>
      <c r="G20" s="51"/>
      <c r="H20" s="52"/>
      <c r="I20" s="50">
        <f t="shared" si="0"/>
        <v>1578</v>
      </c>
      <c r="J20" s="53"/>
      <c r="K20" s="53"/>
      <c r="L20" s="53"/>
      <c r="M20" s="54"/>
      <c r="N20" s="63">
        <v>636</v>
      </c>
      <c r="O20" s="51"/>
      <c r="P20" s="51"/>
      <c r="Q20" s="52"/>
      <c r="R20" s="63">
        <v>5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15470</v>
      </c>
      <c r="C22" s="51"/>
      <c r="D22" s="52"/>
      <c r="E22" s="50">
        <f>SUM(E5:E21)</f>
        <v>16125</v>
      </c>
      <c r="F22" s="51"/>
      <c r="G22" s="51"/>
      <c r="H22" s="52"/>
      <c r="I22" s="50">
        <f>B22 +E22</f>
        <v>31595</v>
      </c>
      <c r="J22" s="53"/>
      <c r="K22" s="53"/>
      <c r="L22" s="53"/>
      <c r="M22" s="54"/>
      <c r="N22" s="50">
        <f>SUM(N5:Q21)</f>
        <v>12810</v>
      </c>
      <c r="O22" s="51"/>
      <c r="P22" s="51"/>
      <c r="Q22" s="52"/>
      <c r="R22" s="63">
        <f>SUM(R4:S21)</f>
        <v>127</v>
      </c>
      <c r="S22" s="52"/>
      <c r="T22" s="18"/>
    </row>
    <row r="23" spans="1:20" ht="24" customHeight="1" x14ac:dyDescent="0.2">
      <c r="A23" s="21" t="s">
        <v>39</v>
      </c>
      <c r="B23" s="50">
        <v>445</v>
      </c>
      <c r="C23" s="51"/>
      <c r="D23" s="52"/>
      <c r="E23" s="50">
        <v>496</v>
      </c>
      <c r="F23" s="51"/>
      <c r="G23" s="51"/>
      <c r="H23" s="52"/>
      <c r="I23" s="50">
        <f>B23 +E23</f>
        <v>941</v>
      </c>
      <c r="J23" s="53"/>
      <c r="K23" s="53"/>
      <c r="L23" s="53"/>
      <c r="M23" s="54"/>
      <c r="N23" s="50">
        <v>360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60</v>
      </c>
      <c r="B24" s="50">
        <f>SUM(B22:D23)</f>
        <v>15915</v>
      </c>
      <c r="C24" s="51"/>
      <c r="D24" s="52"/>
      <c r="E24" s="50">
        <f>SUM(E22:H23)</f>
        <v>16621</v>
      </c>
      <c r="F24" s="51"/>
      <c r="G24" s="51"/>
      <c r="H24" s="52"/>
      <c r="I24" s="50">
        <f>SUM(I22:M23)</f>
        <v>32536</v>
      </c>
      <c r="J24" s="53"/>
      <c r="K24" s="53"/>
      <c r="L24" s="53"/>
      <c r="M24" s="54"/>
      <c r="N24" s="50">
        <f>SUM(N22:S23)</f>
        <v>13297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3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x14ac:dyDescent="0.25">
      <c r="A27" s="5"/>
      <c r="B27" s="5"/>
      <c r="C27" s="5" t="s">
        <v>61</v>
      </c>
      <c r="D27" s="5"/>
      <c r="E27" s="5"/>
      <c r="F27" s="5"/>
      <c r="G27" s="5"/>
      <c r="H27" s="5" t="s">
        <v>48</v>
      </c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1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1" customHeight="1" x14ac:dyDescent="0.15">
      <c r="A29" s="6" t="s">
        <v>22</v>
      </c>
      <c r="B29" s="7">
        <v>15470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1" customHeight="1" x14ac:dyDescent="0.15">
      <c r="A30" s="6" t="s">
        <v>23</v>
      </c>
      <c r="B30" s="7">
        <v>16125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1" customHeight="1" thickBot="1" x14ac:dyDescent="0.2">
      <c r="A31" s="8" t="s">
        <v>25</v>
      </c>
      <c r="B31" s="23">
        <f>SUM(B29:B30)</f>
        <v>31595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1" customHeight="1" thickTop="1" x14ac:dyDescent="0.15">
      <c r="A32" s="9" t="s">
        <v>26</v>
      </c>
      <c r="B32" s="10">
        <v>12937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  <row r="34" spans="1:20" ht="24" x14ac:dyDescent="0.25">
      <c r="A34" s="5"/>
      <c r="B34" s="46"/>
      <c r="C34" s="46"/>
      <c r="D34" s="14"/>
      <c r="E34" s="14"/>
      <c r="F34" s="14"/>
      <c r="G34" s="14"/>
      <c r="H34" s="14"/>
      <c r="I34" s="14"/>
      <c r="J34" s="5"/>
      <c r="K34" s="5"/>
      <c r="L34" s="5"/>
      <c r="M34" s="5"/>
      <c r="N34" s="5"/>
      <c r="O34" s="5"/>
      <c r="P34" s="12" t="s">
        <v>49</v>
      </c>
      <c r="Q34" s="5"/>
      <c r="R34" s="5"/>
      <c r="S34" s="5"/>
      <c r="T34" s="5"/>
    </row>
    <row r="35" spans="1:20" x14ac:dyDescent="0.15">
      <c r="B35" s="42"/>
      <c r="C35" s="43"/>
      <c r="D35" s="29"/>
      <c r="E35" s="29"/>
      <c r="F35" s="29"/>
      <c r="G35" s="29"/>
      <c r="H35" s="29"/>
      <c r="I35" s="29"/>
    </row>
  </sheetData>
  <mergeCells count="139">
    <mergeCell ref="N2:S2"/>
    <mergeCell ref="A3:A4"/>
    <mergeCell ref="B3:D4"/>
    <mergeCell ref="E3:H4"/>
    <mergeCell ref="I3:M4"/>
    <mergeCell ref="N3:S3"/>
    <mergeCell ref="N4:Q4"/>
    <mergeCell ref="R4:S4"/>
    <mergeCell ref="B5:D5"/>
    <mergeCell ref="E5:H5"/>
    <mergeCell ref="I5:M5"/>
    <mergeCell ref="N5:Q5"/>
    <mergeCell ref="R5:S5"/>
    <mergeCell ref="B6:D6"/>
    <mergeCell ref="E6:H6"/>
    <mergeCell ref="I6:M6"/>
    <mergeCell ref="N6:Q6"/>
    <mergeCell ref="R6:S6"/>
    <mergeCell ref="B7:D7"/>
    <mergeCell ref="E7:H7"/>
    <mergeCell ref="I7:M7"/>
    <mergeCell ref="N7:Q7"/>
    <mergeCell ref="R7:S7"/>
    <mergeCell ref="B8:D8"/>
    <mergeCell ref="E8:H8"/>
    <mergeCell ref="I8:M8"/>
    <mergeCell ref="N8:Q8"/>
    <mergeCell ref="R8:S8"/>
    <mergeCell ref="B9:D9"/>
    <mergeCell ref="E9:H9"/>
    <mergeCell ref="I9:M9"/>
    <mergeCell ref="N9:Q9"/>
    <mergeCell ref="R9:S9"/>
    <mergeCell ref="B10:D10"/>
    <mergeCell ref="E10:H10"/>
    <mergeCell ref="I10:M10"/>
    <mergeCell ref="N10:Q10"/>
    <mergeCell ref="R10:S10"/>
    <mergeCell ref="B11:D11"/>
    <mergeCell ref="E11:H11"/>
    <mergeCell ref="I11:M11"/>
    <mergeCell ref="N11:Q11"/>
    <mergeCell ref="R11:S11"/>
    <mergeCell ref="B12:D12"/>
    <mergeCell ref="E12:H12"/>
    <mergeCell ref="I12:M12"/>
    <mergeCell ref="N12:Q12"/>
    <mergeCell ref="R12:S12"/>
    <mergeCell ref="B13:D13"/>
    <mergeCell ref="E13:H13"/>
    <mergeCell ref="I13:M13"/>
    <mergeCell ref="N13:Q13"/>
    <mergeCell ref="R13:S13"/>
    <mergeCell ref="B14:D14"/>
    <mergeCell ref="E14:H14"/>
    <mergeCell ref="I14:M14"/>
    <mergeCell ref="N14:Q14"/>
    <mergeCell ref="R14:S14"/>
    <mergeCell ref="B15:D15"/>
    <mergeCell ref="E15:H15"/>
    <mergeCell ref="I15:M15"/>
    <mergeCell ref="N15:Q15"/>
    <mergeCell ref="R15:S15"/>
    <mergeCell ref="B16:D16"/>
    <mergeCell ref="E16:H16"/>
    <mergeCell ref="I16:M16"/>
    <mergeCell ref="N16:Q16"/>
    <mergeCell ref="R16:S16"/>
    <mergeCell ref="B17:D17"/>
    <mergeCell ref="E17:H17"/>
    <mergeCell ref="I17:M17"/>
    <mergeCell ref="N17:Q17"/>
    <mergeCell ref="R17:S17"/>
    <mergeCell ref="B18:D18"/>
    <mergeCell ref="E18:H18"/>
    <mergeCell ref="I18:M18"/>
    <mergeCell ref="N18:Q18"/>
    <mergeCell ref="R18:S18"/>
    <mergeCell ref="B19:D19"/>
    <mergeCell ref="E19:H19"/>
    <mergeCell ref="I19:M19"/>
    <mergeCell ref="N19:Q19"/>
    <mergeCell ref="R19:S19"/>
    <mergeCell ref="B20:D20"/>
    <mergeCell ref="E20:H20"/>
    <mergeCell ref="I20:M20"/>
    <mergeCell ref="N20:Q20"/>
    <mergeCell ref="R20:S20"/>
    <mergeCell ref="B21:D21"/>
    <mergeCell ref="E21:H21"/>
    <mergeCell ref="I21:M21"/>
    <mergeCell ref="N21:Q21"/>
    <mergeCell ref="R21:S21"/>
    <mergeCell ref="B22:D22"/>
    <mergeCell ref="E22:H22"/>
    <mergeCell ref="I22:M22"/>
    <mergeCell ref="N22:Q22"/>
    <mergeCell ref="R22:S22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B34:C34"/>
    <mergeCell ref="B35:C35"/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1D478-DA1F-4A3F-AD83-31F76B9EEC12}">
  <dimension ref="A1:T35"/>
  <sheetViews>
    <sheetView topLeftCell="A9" workbookViewId="0">
      <selection activeCell="E27" sqref="E27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9" width="3.375" customWidth="1"/>
    <col min="10" max="10" width="3.5" customWidth="1"/>
    <col min="11" max="11" width="3.375" customWidth="1"/>
    <col min="12" max="12" width="3.5" customWidth="1"/>
    <col min="13" max="13" width="3.375" customWidth="1"/>
    <col min="14" max="14" width="3.5" customWidth="1"/>
    <col min="15" max="15" width="3.375" customWidth="1"/>
    <col min="16" max="16" width="3.5" customWidth="1"/>
    <col min="17" max="18" width="6.875" customWidth="1"/>
    <col min="19" max="19" width="7.375" customWidth="1"/>
    <col min="20" max="20" width="1.75" customWidth="1"/>
    <col min="257" max="257" width="12.875" customWidth="1"/>
    <col min="258" max="259" width="6.875" customWidth="1"/>
    <col min="260" max="261" width="3.5" customWidth="1"/>
    <col min="262" max="262" width="6.875" customWidth="1"/>
    <col min="263" max="265" width="3.375" customWidth="1"/>
    <col min="266" max="266" width="3.5" customWidth="1"/>
    <col min="267" max="267" width="3.375" customWidth="1"/>
    <col min="268" max="268" width="3.5" customWidth="1"/>
    <col min="269" max="269" width="3.375" customWidth="1"/>
    <col min="270" max="270" width="3.5" customWidth="1"/>
    <col min="271" max="271" width="3.375" customWidth="1"/>
    <col min="272" max="272" width="3.5" customWidth="1"/>
    <col min="273" max="274" width="6.875" customWidth="1"/>
    <col min="275" max="275" width="7.375" customWidth="1"/>
    <col min="276" max="276" width="1.75" customWidth="1"/>
    <col min="513" max="513" width="12.875" customWidth="1"/>
    <col min="514" max="515" width="6.875" customWidth="1"/>
    <col min="516" max="517" width="3.5" customWidth="1"/>
    <col min="518" max="518" width="6.875" customWidth="1"/>
    <col min="519" max="521" width="3.375" customWidth="1"/>
    <col min="522" max="522" width="3.5" customWidth="1"/>
    <col min="523" max="523" width="3.375" customWidth="1"/>
    <col min="524" max="524" width="3.5" customWidth="1"/>
    <col min="525" max="525" width="3.375" customWidth="1"/>
    <col min="526" max="526" width="3.5" customWidth="1"/>
    <col min="527" max="527" width="3.375" customWidth="1"/>
    <col min="528" max="528" width="3.5" customWidth="1"/>
    <col min="529" max="530" width="6.875" customWidth="1"/>
    <col min="531" max="531" width="7.375" customWidth="1"/>
    <col min="532" max="532" width="1.75" customWidth="1"/>
    <col min="769" max="769" width="12.875" customWidth="1"/>
    <col min="770" max="771" width="6.875" customWidth="1"/>
    <col min="772" max="773" width="3.5" customWidth="1"/>
    <col min="774" max="774" width="6.875" customWidth="1"/>
    <col min="775" max="777" width="3.375" customWidth="1"/>
    <col min="778" max="778" width="3.5" customWidth="1"/>
    <col min="779" max="779" width="3.375" customWidth="1"/>
    <col min="780" max="780" width="3.5" customWidth="1"/>
    <col min="781" max="781" width="3.375" customWidth="1"/>
    <col min="782" max="782" width="3.5" customWidth="1"/>
    <col min="783" max="783" width="3.375" customWidth="1"/>
    <col min="784" max="784" width="3.5" customWidth="1"/>
    <col min="785" max="786" width="6.875" customWidth="1"/>
    <col min="787" max="787" width="7.375" customWidth="1"/>
    <col min="788" max="788" width="1.75" customWidth="1"/>
    <col min="1025" max="1025" width="12.875" customWidth="1"/>
    <col min="1026" max="1027" width="6.875" customWidth="1"/>
    <col min="1028" max="1029" width="3.5" customWidth="1"/>
    <col min="1030" max="1030" width="6.875" customWidth="1"/>
    <col min="1031" max="1033" width="3.375" customWidth="1"/>
    <col min="1034" max="1034" width="3.5" customWidth="1"/>
    <col min="1035" max="1035" width="3.375" customWidth="1"/>
    <col min="1036" max="1036" width="3.5" customWidth="1"/>
    <col min="1037" max="1037" width="3.375" customWidth="1"/>
    <col min="1038" max="1038" width="3.5" customWidth="1"/>
    <col min="1039" max="1039" width="3.375" customWidth="1"/>
    <col min="1040" max="1040" width="3.5" customWidth="1"/>
    <col min="1041" max="1042" width="6.875" customWidth="1"/>
    <col min="1043" max="1043" width="7.375" customWidth="1"/>
    <col min="1044" max="1044" width="1.75" customWidth="1"/>
    <col min="1281" max="1281" width="12.875" customWidth="1"/>
    <col min="1282" max="1283" width="6.875" customWidth="1"/>
    <col min="1284" max="1285" width="3.5" customWidth="1"/>
    <col min="1286" max="1286" width="6.875" customWidth="1"/>
    <col min="1287" max="1289" width="3.375" customWidth="1"/>
    <col min="1290" max="1290" width="3.5" customWidth="1"/>
    <col min="1291" max="1291" width="3.375" customWidth="1"/>
    <col min="1292" max="1292" width="3.5" customWidth="1"/>
    <col min="1293" max="1293" width="3.375" customWidth="1"/>
    <col min="1294" max="1294" width="3.5" customWidth="1"/>
    <col min="1295" max="1295" width="3.375" customWidth="1"/>
    <col min="1296" max="1296" width="3.5" customWidth="1"/>
    <col min="1297" max="1298" width="6.875" customWidth="1"/>
    <col min="1299" max="1299" width="7.375" customWidth="1"/>
    <col min="1300" max="1300" width="1.75" customWidth="1"/>
    <col min="1537" max="1537" width="12.875" customWidth="1"/>
    <col min="1538" max="1539" width="6.875" customWidth="1"/>
    <col min="1540" max="1541" width="3.5" customWidth="1"/>
    <col min="1542" max="1542" width="6.875" customWidth="1"/>
    <col min="1543" max="1545" width="3.375" customWidth="1"/>
    <col min="1546" max="1546" width="3.5" customWidth="1"/>
    <col min="1547" max="1547" width="3.375" customWidth="1"/>
    <col min="1548" max="1548" width="3.5" customWidth="1"/>
    <col min="1549" max="1549" width="3.375" customWidth="1"/>
    <col min="1550" max="1550" width="3.5" customWidth="1"/>
    <col min="1551" max="1551" width="3.375" customWidth="1"/>
    <col min="1552" max="1552" width="3.5" customWidth="1"/>
    <col min="1553" max="1554" width="6.875" customWidth="1"/>
    <col min="1555" max="1555" width="7.375" customWidth="1"/>
    <col min="1556" max="1556" width="1.75" customWidth="1"/>
    <col min="1793" max="1793" width="12.875" customWidth="1"/>
    <col min="1794" max="1795" width="6.875" customWidth="1"/>
    <col min="1796" max="1797" width="3.5" customWidth="1"/>
    <col min="1798" max="1798" width="6.875" customWidth="1"/>
    <col min="1799" max="1801" width="3.375" customWidth="1"/>
    <col min="1802" max="1802" width="3.5" customWidth="1"/>
    <col min="1803" max="1803" width="3.375" customWidth="1"/>
    <col min="1804" max="1804" width="3.5" customWidth="1"/>
    <col min="1805" max="1805" width="3.375" customWidth="1"/>
    <col min="1806" max="1806" width="3.5" customWidth="1"/>
    <col min="1807" max="1807" width="3.375" customWidth="1"/>
    <col min="1808" max="1808" width="3.5" customWidth="1"/>
    <col min="1809" max="1810" width="6.875" customWidth="1"/>
    <col min="1811" max="1811" width="7.375" customWidth="1"/>
    <col min="1812" max="1812" width="1.75" customWidth="1"/>
    <col min="2049" max="2049" width="12.875" customWidth="1"/>
    <col min="2050" max="2051" width="6.875" customWidth="1"/>
    <col min="2052" max="2053" width="3.5" customWidth="1"/>
    <col min="2054" max="2054" width="6.875" customWidth="1"/>
    <col min="2055" max="2057" width="3.375" customWidth="1"/>
    <col min="2058" max="2058" width="3.5" customWidth="1"/>
    <col min="2059" max="2059" width="3.375" customWidth="1"/>
    <col min="2060" max="2060" width="3.5" customWidth="1"/>
    <col min="2061" max="2061" width="3.375" customWidth="1"/>
    <col min="2062" max="2062" width="3.5" customWidth="1"/>
    <col min="2063" max="2063" width="3.375" customWidth="1"/>
    <col min="2064" max="2064" width="3.5" customWidth="1"/>
    <col min="2065" max="2066" width="6.875" customWidth="1"/>
    <col min="2067" max="2067" width="7.375" customWidth="1"/>
    <col min="2068" max="2068" width="1.75" customWidth="1"/>
    <col min="2305" max="2305" width="12.875" customWidth="1"/>
    <col min="2306" max="2307" width="6.875" customWidth="1"/>
    <col min="2308" max="2309" width="3.5" customWidth="1"/>
    <col min="2310" max="2310" width="6.875" customWidth="1"/>
    <col min="2311" max="2313" width="3.375" customWidth="1"/>
    <col min="2314" max="2314" width="3.5" customWidth="1"/>
    <col min="2315" max="2315" width="3.375" customWidth="1"/>
    <col min="2316" max="2316" width="3.5" customWidth="1"/>
    <col min="2317" max="2317" width="3.375" customWidth="1"/>
    <col min="2318" max="2318" width="3.5" customWidth="1"/>
    <col min="2319" max="2319" width="3.375" customWidth="1"/>
    <col min="2320" max="2320" width="3.5" customWidth="1"/>
    <col min="2321" max="2322" width="6.875" customWidth="1"/>
    <col min="2323" max="2323" width="7.375" customWidth="1"/>
    <col min="2324" max="2324" width="1.75" customWidth="1"/>
    <col min="2561" max="2561" width="12.875" customWidth="1"/>
    <col min="2562" max="2563" width="6.875" customWidth="1"/>
    <col min="2564" max="2565" width="3.5" customWidth="1"/>
    <col min="2566" max="2566" width="6.875" customWidth="1"/>
    <col min="2567" max="2569" width="3.375" customWidth="1"/>
    <col min="2570" max="2570" width="3.5" customWidth="1"/>
    <col min="2571" max="2571" width="3.375" customWidth="1"/>
    <col min="2572" max="2572" width="3.5" customWidth="1"/>
    <col min="2573" max="2573" width="3.375" customWidth="1"/>
    <col min="2574" max="2574" width="3.5" customWidth="1"/>
    <col min="2575" max="2575" width="3.375" customWidth="1"/>
    <col min="2576" max="2576" width="3.5" customWidth="1"/>
    <col min="2577" max="2578" width="6.875" customWidth="1"/>
    <col min="2579" max="2579" width="7.375" customWidth="1"/>
    <col min="2580" max="2580" width="1.75" customWidth="1"/>
    <col min="2817" max="2817" width="12.875" customWidth="1"/>
    <col min="2818" max="2819" width="6.875" customWidth="1"/>
    <col min="2820" max="2821" width="3.5" customWidth="1"/>
    <col min="2822" max="2822" width="6.875" customWidth="1"/>
    <col min="2823" max="2825" width="3.375" customWidth="1"/>
    <col min="2826" max="2826" width="3.5" customWidth="1"/>
    <col min="2827" max="2827" width="3.375" customWidth="1"/>
    <col min="2828" max="2828" width="3.5" customWidth="1"/>
    <col min="2829" max="2829" width="3.375" customWidth="1"/>
    <col min="2830" max="2830" width="3.5" customWidth="1"/>
    <col min="2831" max="2831" width="3.375" customWidth="1"/>
    <col min="2832" max="2832" width="3.5" customWidth="1"/>
    <col min="2833" max="2834" width="6.875" customWidth="1"/>
    <col min="2835" max="2835" width="7.375" customWidth="1"/>
    <col min="2836" max="2836" width="1.75" customWidth="1"/>
    <col min="3073" max="3073" width="12.875" customWidth="1"/>
    <col min="3074" max="3075" width="6.875" customWidth="1"/>
    <col min="3076" max="3077" width="3.5" customWidth="1"/>
    <col min="3078" max="3078" width="6.875" customWidth="1"/>
    <col min="3079" max="3081" width="3.375" customWidth="1"/>
    <col min="3082" max="3082" width="3.5" customWidth="1"/>
    <col min="3083" max="3083" width="3.375" customWidth="1"/>
    <col min="3084" max="3084" width="3.5" customWidth="1"/>
    <col min="3085" max="3085" width="3.375" customWidth="1"/>
    <col min="3086" max="3086" width="3.5" customWidth="1"/>
    <col min="3087" max="3087" width="3.375" customWidth="1"/>
    <col min="3088" max="3088" width="3.5" customWidth="1"/>
    <col min="3089" max="3090" width="6.875" customWidth="1"/>
    <col min="3091" max="3091" width="7.375" customWidth="1"/>
    <col min="3092" max="3092" width="1.75" customWidth="1"/>
    <col min="3329" max="3329" width="12.875" customWidth="1"/>
    <col min="3330" max="3331" width="6.875" customWidth="1"/>
    <col min="3332" max="3333" width="3.5" customWidth="1"/>
    <col min="3334" max="3334" width="6.875" customWidth="1"/>
    <col min="3335" max="3337" width="3.375" customWidth="1"/>
    <col min="3338" max="3338" width="3.5" customWidth="1"/>
    <col min="3339" max="3339" width="3.375" customWidth="1"/>
    <col min="3340" max="3340" width="3.5" customWidth="1"/>
    <col min="3341" max="3341" width="3.375" customWidth="1"/>
    <col min="3342" max="3342" width="3.5" customWidth="1"/>
    <col min="3343" max="3343" width="3.375" customWidth="1"/>
    <col min="3344" max="3344" width="3.5" customWidth="1"/>
    <col min="3345" max="3346" width="6.875" customWidth="1"/>
    <col min="3347" max="3347" width="7.375" customWidth="1"/>
    <col min="3348" max="3348" width="1.75" customWidth="1"/>
    <col min="3585" max="3585" width="12.875" customWidth="1"/>
    <col min="3586" max="3587" width="6.875" customWidth="1"/>
    <col min="3588" max="3589" width="3.5" customWidth="1"/>
    <col min="3590" max="3590" width="6.875" customWidth="1"/>
    <col min="3591" max="3593" width="3.375" customWidth="1"/>
    <col min="3594" max="3594" width="3.5" customWidth="1"/>
    <col min="3595" max="3595" width="3.375" customWidth="1"/>
    <col min="3596" max="3596" width="3.5" customWidth="1"/>
    <col min="3597" max="3597" width="3.375" customWidth="1"/>
    <col min="3598" max="3598" width="3.5" customWidth="1"/>
    <col min="3599" max="3599" width="3.375" customWidth="1"/>
    <col min="3600" max="3600" width="3.5" customWidth="1"/>
    <col min="3601" max="3602" width="6.875" customWidth="1"/>
    <col min="3603" max="3603" width="7.375" customWidth="1"/>
    <col min="3604" max="3604" width="1.75" customWidth="1"/>
    <col min="3841" max="3841" width="12.875" customWidth="1"/>
    <col min="3842" max="3843" width="6.875" customWidth="1"/>
    <col min="3844" max="3845" width="3.5" customWidth="1"/>
    <col min="3846" max="3846" width="6.875" customWidth="1"/>
    <col min="3847" max="3849" width="3.375" customWidth="1"/>
    <col min="3850" max="3850" width="3.5" customWidth="1"/>
    <col min="3851" max="3851" width="3.375" customWidth="1"/>
    <col min="3852" max="3852" width="3.5" customWidth="1"/>
    <col min="3853" max="3853" width="3.375" customWidth="1"/>
    <col min="3854" max="3854" width="3.5" customWidth="1"/>
    <col min="3855" max="3855" width="3.375" customWidth="1"/>
    <col min="3856" max="3856" width="3.5" customWidth="1"/>
    <col min="3857" max="3858" width="6.875" customWidth="1"/>
    <col min="3859" max="3859" width="7.375" customWidth="1"/>
    <col min="3860" max="3860" width="1.75" customWidth="1"/>
    <col min="4097" max="4097" width="12.875" customWidth="1"/>
    <col min="4098" max="4099" width="6.875" customWidth="1"/>
    <col min="4100" max="4101" width="3.5" customWidth="1"/>
    <col min="4102" max="4102" width="6.875" customWidth="1"/>
    <col min="4103" max="4105" width="3.375" customWidth="1"/>
    <col min="4106" max="4106" width="3.5" customWidth="1"/>
    <col min="4107" max="4107" width="3.375" customWidth="1"/>
    <col min="4108" max="4108" width="3.5" customWidth="1"/>
    <col min="4109" max="4109" width="3.375" customWidth="1"/>
    <col min="4110" max="4110" width="3.5" customWidth="1"/>
    <col min="4111" max="4111" width="3.375" customWidth="1"/>
    <col min="4112" max="4112" width="3.5" customWidth="1"/>
    <col min="4113" max="4114" width="6.875" customWidth="1"/>
    <col min="4115" max="4115" width="7.375" customWidth="1"/>
    <col min="4116" max="4116" width="1.75" customWidth="1"/>
    <col min="4353" max="4353" width="12.875" customWidth="1"/>
    <col min="4354" max="4355" width="6.875" customWidth="1"/>
    <col min="4356" max="4357" width="3.5" customWidth="1"/>
    <col min="4358" max="4358" width="6.875" customWidth="1"/>
    <col min="4359" max="4361" width="3.375" customWidth="1"/>
    <col min="4362" max="4362" width="3.5" customWidth="1"/>
    <col min="4363" max="4363" width="3.375" customWidth="1"/>
    <col min="4364" max="4364" width="3.5" customWidth="1"/>
    <col min="4365" max="4365" width="3.375" customWidth="1"/>
    <col min="4366" max="4366" width="3.5" customWidth="1"/>
    <col min="4367" max="4367" width="3.375" customWidth="1"/>
    <col min="4368" max="4368" width="3.5" customWidth="1"/>
    <col min="4369" max="4370" width="6.875" customWidth="1"/>
    <col min="4371" max="4371" width="7.375" customWidth="1"/>
    <col min="4372" max="4372" width="1.75" customWidth="1"/>
    <col min="4609" max="4609" width="12.875" customWidth="1"/>
    <col min="4610" max="4611" width="6.875" customWidth="1"/>
    <col min="4612" max="4613" width="3.5" customWidth="1"/>
    <col min="4614" max="4614" width="6.875" customWidth="1"/>
    <col min="4615" max="4617" width="3.375" customWidth="1"/>
    <col min="4618" max="4618" width="3.5" customWidth="1"/>
    <col min="4619" max="4619" width="3.375" customWidth="1"/>
    <col min="4620" max="4620" width="3.5" customWidth="1"/>
    <col min="4621" max="4621" width="3.375" customWidth="1"/>
    <col min="4622" max="4622" width="3.5" customWidth="1"/>
    <col min="4623" max="4623" width="3.375" customWidth="1"/>
    <col min="4624" max="4624" width="3.5" customWidth="1"/>
    <col min="4625" max="4626" width="6.875" customWidth="1"/>
    <col min="4627" max="4627" width="7.375" customWidth="1"/>
    <col min="4628" max="4628" width="1.75" customWidth="1"/>
    <col min="4865" max="4865" width="12.875" customWidth="1"/>
    <col min="4866" max="4867" width="6.875" customWidth="1"/>
    <col min="4868" max="4869" width="3.5" customWidth="1"/>
    <col min="4870" max="4870" width="6.875" customWidth="1"/>
    <col min="4871" max="4873" width="3.375" customWidth="1"/>
    <col min="4874" max="4874" width="3.5" customWidth="1"/>
    <col min="4875" max="4875" width="3.375" customWidth="1"/>
    <col min="4876" max="4876" width="3.5" customWidth="1"/>
    <col min="4877" max="4877" width="3.375" customWidth="1"/>
    <col min="4878" max="4878" width="3.5" customWidth="1"/>
    <col min="4879" max="4879" width="3.375" customWidth="1"/>
    <col min="4880" max="4880" width="3.5" customWidth="1"/>
    <col min="4881" max="4882" width="6.875" customWidth="1"/>
    <col min="4883" max="4883" width="7.375" customWidth="1"/>
    <col min="4884" max="4884" width="1.75" customWidth="1"/>
    <col min="5121" max="5121" width="12.875" customWidth="1"/>
    <col min="5122" max="5123" width="6.875" customWidth="1"/>
    <col min="5124" max="5125" width="3.5" customWidth="1"/>
    <col min="5126" max="5126" width="6.875" customWidth="1"/>
    <col min="5127" max="5129" width="3.375" customWidth="1"/>
    <col min="5130" max="5130" width="3.5" customWidth="1"/>
    <col min="5131" max="5131" width="3.375" customWidth="1"/>
    <col min="5132" max="5132" width="3.5" customWidth="1"/>
    <col min="5133" max="5133" width="3.375" customWidth="1"/>
    <col min="5134" max="5134" width="3.5" customWidth="1"/>
    <col min="5135" max="5135" width="3.375" customWidth="1"/>
    <col min="5136" max="5136" width="3.5" customWidth="1"/>
    <col min="5137" max="5138" width="6.875" customWidth="1"/>
    <col min="5139" max="5139" width="7.375" customWidth="1"/>
    <col min="5140" max="5140" width="1.75" customWidth="1"/>
    <col min="5377" max="5377" width="12.875" customWidth="1"/>
    <col min="5378" max="5379" width="6.875" customWidth="1"/>
    <col min="5380" max="5381" width="3.5" customWidth="1"/>
    <col min="5382" max="5382" width="6.875" customWidth="1"/>
    <col min="5383" max="5385" width="3.375" customWidth="1"/>
    <col min="5386" max="5386" width="3.5" customWidth="1"/>
    <col min="5387" max="5387" width="3.375" customWidth="1"/>
    <col min="5388" max="5388" width="3.5" customWidth="1"/>
    <col min="5389" max="5389" width="3.375" customWidth="1"/>
    <col min="5390" max="5390" width="3.5" customWidth="1"/>
    <col min="5391" max="5391" width="3.375" customWidth="1"/>
    <col min="5392" max="5392" width="3.5" customWidth="1"/>
    <col min="5393" max="5394" width="6.875" customWidth="1"/>
    <col min="5395" max="5395" width="7.375" customWidth="1"/>
    <col min="5396" max="5396" width="1.75" customWidth="1"/>
    <col min="5633" max="5633" width="12.875" customWidth="1"/>
    <col min="5634" max="5635" width="6.875" customWidth="1"/>
    <col min="5636" max="5637" width="3.5" customWidth="1"/>
    <col min="5638" max="5638" width="6.875" customWidth="1"/>
    <col min="5639" max="5641" width="3.375" customWidth="1"/>
    <col min="5642" max="5642" width="3.5" customWidth="1"/>
    <col min="5643" max="5643" width="3.375" customWidth="1"/>
    <col min="5644" max="5644" width="3.5" customWidth="1"/>
    <col min="5645" max="5645" width="3.375" customWidth="1"/>
    <col min="5646" max="5646" width="3.5" customWidth="1"/>
    <col min="5647" max="5647" width="3.375" customWidth="1"/>
    <col min="5648" max="5648" width="3.5" customWidth="1"/>
    <col min="5649" max="5650" width="6.875" customWidth="1"/>
    <col min="5651" max="5651" width="7.375" customWidth="1"/>
    <col min="5652" max="5652" width="1.75" customWidth="1"/>
    <col min="5889" max="5889" width="12.875" customWidth="1"/>
    <col min="5890" max="5891" width="6.875" customWidth="1"/>
    <col min="5892" max="5893" width="3.5" customWidth="1"/>
    <col min="5894" max="5894" width="6.875" customWidth="1"/>
    <col min="5895" max="5897" width="3.375" customWidth="1"/>
    <col min="5898" max="5898" width="3.5" customWidth="1"/>
    <col min="5899" max="5899" width="3.375" customWidth="1"/>
    <col min="5900" max="5900" width="3.5" customWidth="1"/>
    <col min="5901" max="5901" width="3.375" customWidth="1"/>
    <col min="5902" max="5902" width="3.5" customWidth="1"/>
    <col min="5903" max="5903" width="3.375" customWidth="1"/>
    <col min="5904" max="5904" width="3.5" customWidth="1"/>
    <col min="5905" max="5906" width="6.875" customWidth="1"/>
    <col min="5907" max="5907" width="7.375" customWidth="1"/>
    <col min="5908" max="5908" width="1.75" customWidth="1"/>
    <col min="6145" max="6145" width="12.875" customWidth="1"/>
    <col min="6146" max="6147" width="6.875" customWidth="1"/>
    <col min="6148" max="6149" width="3.5" customWidth="1"/>
    <col min="6150" max="6150" width="6.875" customWidth="1"/>
    <col min="6151" max="6153" width="3.375" customWidth="1"/>
    <col min="6154" max="6154" width="3.5" customWidth="1"/>
    <col min="6155" max="6155" width="3.375" customWidth="1"/>
    <col min="6156" max="6156" width="3.5" customWidth="1"/>
    <col min="6157" max="6157" width="3.375" customWidth="1"/>
    <col min="6158" max="6158" width="3.5" customWidth="1"/>
    <col min="6159" max="6159" width="3.375" customWidth="1"/>
    <col min="6160" max="6160" width="3.5" customWidth="1"/>
    <col min="6161" max="6162" width="6.875" customWidth="1"/>
    <col min="6163" max="6163" width="7.375" customWidth="1"/>
    <col min="6164" max="6164" width="1.75" customWidth="1"/>
    <col min="6401" max="6401" width="12.875" customWidth="1"/>
    <col min="6402" max="6403" width="6.875" customWidth="1"/>
    <col min="6404" max="6405" width="3.5" customWidth="1"/>
    <col min="6406" max="6406" width="6.875" customWidth="1"/>
    <col min="6407" max="6409" width="3.375" customWidth="1"/>
    <col min="6410" max="6410" width="3.5" customWidth="1"/>
    <col min="6411" max="6411" width="3.375" customWidth="1"/>
    <col min="6412" max="6412" width="3.5" customWidth="1"/>
    <col min="6413" max="6413" width="3.375" customWidth="1"/>
    <col min="6414" max="6414" width="3.5" customWidth="1"/>
    <col min="6415" max="6415" width="3.375" customWidth="1"/>
    <col min="6416" max="6416" width="3.5" customWidth="1"/>
    <col min="6417" max="6418" width="6.875" customWidth="1"/>
    <col min="6419" max="6419" width="7.375" customWidth="1"/>
    <col min="6420" max="6420" width="1.75" customWidth="1"/>
    <col min="6657" max="6657" width="12.875" customWidth="1"/>
    <col min="6658" max="6659" width="6.875" customWidth="1"/>
    <col min="6660" max="6661" width="3.5" customWidth="1"/>
    <col min="6662" max="6662" width="6.875" customWidth="1"/>
    <col min="6663" max="6665" width="3.375" customWidth="1"/>
    <col min="6666" max="6666" width="3.5" customWidth="1"/>
    <col min="6667" max="6667" width="3.375" customWidth="1"/>
    <col min="6668" max="6668" width="3.5" customWidth="1"/>
    <col min="6669" max="6669" width="3.375" customWidth="1"/>
    <col min="6670" max="6670" width="3.5" customWidth="1"/>
    <col min="6671" max="6671" width="3.375" customWidth="1"/>
    <col min="6672" max="6672" width="3.5" customWidth="1"/>
    <col min="6673" max="6674" width="6.875" customWidth="1"/>
    <col min="6675" max="6675" width="7.375" customWidth="1"/>
    <col min="6676" max="6676" width="1.75" customWidth="1"/>
    <col min="6913" max="6913" width="12.875" customWidth="1"/>
    <col min="6914" max="6915" width="6.875" customWidth="1"/>
    <col min="6916" max="6917" width="3.5" customWidth="1"/>
    <col min="6918" max="6918" width="6.875" customWidth="1"/>
    <col min="6919" max="6921" width="3.375" customWidth="1"/>
    <col min="6922" max="6922" width="3.5" customWidth="1"/>
    <col min="6923" max="6923" width="3.375" customWidth="1"/>
    <col min="6924" max="6924" width="3.5" customWidth="1"/>
    <col min="6925" max="6925" width="3.375" customWidth="1"/>
    <col min="6926" max="6926" width="3.5" customWidth="1"/>
    <col min="6927" max="6927" width="3.375" customWidth="1"/>
    <col min="6928" max="6928" width="3.5" customWidth="1"/>
    <col min="6929" max="6930" width="6.875" customWidth="1"/>
    <col min="6931" max="6931" width="7.375" customWidth="1"/>
    <col min="6932" max="6932" width="1.75" customWidth="1"/>
    <col min="7169" max="7169" width="12.875" customWidth="1"/>
    <col min="7170" max="7171" width="6.875" customWidth="1"/>
    <col min="7172" max="7173" width="3.5" customWidth="1"/>
    <col min="7174" max="7174" width="6.875" customWidth="1"/>
    <col min="7175" max="7177" width="3.375" customWidth="1"/>
    <col min="7178" max="7178" width="3.5" customWidth="1"/>
    <col min="7179" max="7179" width="3.375" customWidth="1"/>
    <col min="7180" max="7180" width="3.5" customWidth="1"/>
    <col min="7181" max="7181" width="3.375" customWidth="1"/>
    <col min="7182" max="7182" width="3.5" customWidth="1"/>
    <col min="7183" max="7183" width="3.375" customWidth="1"/>
    <col min="7184" max="7184" width="3.5" customWidth="1"/>
    <col min="7185" max="7186" width="6.875" customWidth="1"/>
    <col min="7187" max="7187" width="7.375" customWidth="1"/>
    <col min="7188" max="7188" width="1.75" customWidth="1"/>
    <col min="7425" max="7425" width="12.875" customWidth="1"/>
    <col min="7426" max="7427" width="6.875" customWidth="1"/>
    <col min="7428" max="7429" width="3.5" customWidth="1"/>
    <col min="7430" max="7430" width="6.875" customWidth="1"/>
    <col min="7431" max="7433" width="3.375" customWidth="1"/>
    <col min="7434" max="7434" width="3.5" customWidth="1"/>
    <col min="7435" max="7435" width="3.375" customWidth="1"/>
    <col min="7436" max="7436" width="3.5" customWidth="1"/>
    <col min="7437" max="7437" width="3.375" customWidth="1"/>
    <col min="7438" max="7438" width="3.5" customWidth="1"/>
    <col min="7439" max="7439" width="3.375" customWidth="1"/>
    <col min="7440" max="7440" width="3.5" customWidth="1"/>
    <col min="7441" max="7442" width="6.875" customWidth="1"/>
    <col min="7443" max="7443" width="7.375" customWidth="1"/>
    <col min="7444" max="7444" width="1.75" customWidth="1"/>
    <col min="7681" max="7681" width="12.875" customWidth="1"/>
    <col min="7682" max="7683" width="6.875" customWidth="1"/>
    <col min="7684" max="7685" width="3.5" customWidth="1"/>
    <col min="7686" max="7686" width="6.875" customWidth="1"/>
    <col min="7687" max="7689" width="3.375" customWidth="1"/>
    <col min="7690" max="7690" width="3.5" customWidth="1"/>
    <col min="7691" max="7691" width="3.375" customWidth="1"/>
    <col min="7692" max="7692" width="3.5" customWidth="1"/>
    <col min="7693" max="7693" width="3.375" customWidth="1"/>
    <col min="7694" max="7694" width="3.5" customWidth="1"/>
    <col min="7695" max="7695" width="3.375" customWidth="1"/>
    <col min="7696" max="7696" width="3.5" customWidth="1"/>
    <col min="7697" max="7698" width="6.875" customWidth="1"/>
    <col min="7699" max="7699" width="7.375" customWidth="1"/>
    <col min="7700" max="7700" width="1.75" customWidth="1"/>
    <col min="7937" max="7937" width="12.875" customWidth="1"/>
    <col min="7938" max="7939" width="6.875" customWidth="1"/>
    <col min="7940" max="7941" width="3.5" customWidth="1"/>
    <col min="7942" max="7942" width="6.875" customWidth="1"/>
    <col min="7943" max="7945" width="3.375" customWidth="1"/>
    <col min="7946" max="7946" width="3.5" customWidth="1"/>
    <col min="7947" max="7947" width="3.375" customWidth="1"/>
    <col min="7948" max="7948" width="3.5" customWidth="1"/>
    <col min="7949" max="7949" width="3.375" customWidth="1"/>
    <col min="7950" max="7950" width="3.5" customWidth="1"/>
    <col min="7951" max="7951" width="3.375" customWidth="1"/>
    <col min="7952" max="7952" width="3.5" customWidth="1"/>
    <col min="7953" max="7954" width="6.875" customWidth="1"/>
    <col min="7955" max="7955" width="7.375" customWidth="1"/>
    <col min="7956" max="7956" width="1.75" customWidth="1"/>
    <col min="8193" max="8193" width="12.875" customWidth="1"/>
    <col min="8194" max="8195" width="6.875" customWidth="1"/>
    <col min="8196" max="8197" width="3.5" customWidth="1"/>
    <col min="8198" max="8198" width="6.875" customWidth="1"/>
    <col min="8199" max="8201" width="3.375" customWidth="1"/>
    <col min="8202" max="8202" width="3.5" customWidth="1"/>
    <col min="8203" max="8203" width="3.375" customWidth="1"/>
    <col min="8204" max="8204" width="3.5" customWidth="1"/>
    <col min="8205" max="8205" width="3.375" customWidth="1"/>
    <col min="8206" max="8206" width="3.5" customWidth="1"/>
    <col min="8207" max="8207" width="3.375" customWidth="1"/>
    <col min="8208" max="8208" width="3.5" customWidth="1"/>
    <col min="8209" max="8210" width="6.875" customWidth="1"/>
    <col min="8211" max="8211" width="7.375" customWidth="1"/>
    <col min="8212" max="8212" width="1.75" customWidth="1"/>
    <col min="8449" max="8449" width="12.875" customWidth="1"/>
    <col min="8450" max="8451" width="6.875" customWidth="1"/>
    <col min="8452" max="8453" width="3.5" customWidth="1"/>
    <col min="8454" max="8454" width="6.875" customWidth="1"/>
    <col min="8455" max="8457" width="3.375" customWidth="1"/>
    <col min="8458" max="8458" width="3.5" customWidth="1"/>
    <col min="8459" max="8459" width="3.375" customWidth="1"/>
    <col min="8460" max="8460" width="3.5" customWidth="1"/>
    <col min="8461" max="8461" width="3.375" customWidth="1"/>
    <col min="8462" max="8462" width="3.5" customWidth="1"/>
    <col min="8463" max="8463" width="3.375" customWidth="1"/>
    <col min="8464" max="8464" width="3.5" customWidth="1"/>
    <col min="8465" max="8466" width="6.875" customWidth="1"/>
    <col min="8467" max="8467" width="7.375" customWidth="1"/>
    <col min="8468" max="8468" width="1.75" customWidth="1"/>
    <col min="8705" max="8705" width="12.875" customWidth="1"/>
    <col min="8706" max="8707" width="6.875" customWidth="1"/>
    <col min="8708" max="8709" width="3.5" customWidth="1"/>
    <col min="8710" max="8710" width="6.875" customWidth="1"/>
    <col min="8711" max="8713" width="3.375" customWidth="1"/>
    <col min="8714" max="8714" width="3.5" customWidth="1"/>
    <col min="8715" max="8715" width="3.375" customWidth="1"/>
    <col min="8716" max="8716" width="3.5" customWidth="1"/>
    <col min="8717" max="8717" width="3.375" customWidth="1"/>
    <col min="8718" max="8718" width="3.5" customWidth="1"/>
    <col min="8719" max="8719" width="3.375" customWidth="1"/>
    <col min="8720" max="8720" width="3.5" customWidth="1"/>
    <col min="8721" max="8722" width="6.875" customWidth="1"/>
    <col min="8723" max="8723" width="7.375" customWidth="1"/>
    <col min="8724" max="8724" width="1.75" customWidth="1"/>
    <col min="8961" max="8961" width="12.875" customWidth="1"/>
    <col min="8962" max="8963" width="6.875" customWidth="1"/>
    <col min="8964" max="8965" width="3.5" customWidth="1"/>
    <col min="8966" max="8966" width="6.875" customWidth="1"/>
    <col min="8967" max="8969" width="3.375" customWidth="1"/>
    <col min="8970" max="8970" width="3.5" customWidth="1"/>
    <col min="8971" max="8971" width="3.375" customWidth="1"/>
    <col min="8972" max="8972" width="3.5" customWidth="1"/>
    <col min="8973" max="8973" width="3.375" customWidth="1"/>
    <col min="8974" max="8974" width="3.5" customWidth="1"/>
    <col min="8975" max="8975" width="3.375" customWidth="1"/>
    <col min="8976" max="8976" width="3.5" customWidth="1"/>
    <col min="8977" max="8978" width="6.875" customWidth="1"/>
    <col min="8979" max="8979" width="7.375" customWidth="1"/>
    <col min="8980" max="8980" width="1.75" customWidth="1"/>
    <col min="9217" max="9217" width="12.875" customWidth="1"/>
    <col min="9218" max="9219" width="6.875" customWidth="1"/>
    <col min="9220" max="9221" width="3.5" customWidth="1"/>
    <col min="9222" max="9222" width="6.875" customWidth="1"/>
    <col min="9223" max="9225" width="3.375" customWidth="1"/>
    <col min="9226" max="9226" width="3.5" customWidth="1"/>
    <col min="9227" max="9227" width="3.375" customWidth="1"/>
    <col min="9228" max="9228" width="3.5" customWidth="1"/>
    <col min="9229" max="9229" width="3.375" customWidth="1"/>
    <col min="9230" max="9230" width="3.5" customWidth="1"/>
    <col min="9231" max="9231" width="3.375" customWidth="1"/>
    <col min="9232" max="9232" width="3.5" customWidth="1"/>
    <col min="9233" max="9234" width="6.875" customWidth="1"/>
    <col min="9235" max="9235" width="7.375" customWidth="1"/>
    <col min="9236" max="9236" width="1.75" customWidth="1"/>
    <col min="9473" max="9473" width="12.875" customWidth="1"/>
    <col min="9474" max="9475" width="6.875" customWidth="1"/>
    <col min="9476" max="9477" width="3.5" customWidth="1"/>
    <col min="9478" max="9478" width="6.875" customWidth="1"/>
    <col min="9479" max="9481" width="3.375" customWidth="1"/>
    <col min="9482" max="9482" width="3.5" customWidth="1"/>
    <col min="9483" max="9483" width="3.375" customWidth="1"/>
    <col min="9484" max="9484" width="3.5" customWidth="1"/>
    <col min="9485" max="9485" width="3.375" customWidth="1"/>
    <col min="9486" max="9486" width="3.5" customWidth="1"/>
    <col min="9487" max="9487" width="3.375" customWidth="1"/>
    <col min="9488" max="9488" width="3.5" customWidth="1"/>
    <col min="9489" max="9490" width="6.875" customWidth="1"/>
    <col min="9491" max="9491" width="7.375" customWidth="1"/>
    <col min="9492" max="9492" width="1.75" customWidth="1"/>
    <col min="9729" max="9729" width="12.875" customWidth="1"/>
    <col min="9730" max="9731" width="6.875" customWidth="1"/>
    <col min="9732" max="9733" width="3.5" customWidth="1"/>
    <col min="9734" max="9734" width="6.875" customWidth="1"/>
    <col min="9735" max="9737" width="3.375" customWidth="1"/>
    <col min="9738" max="9738" width="3.5" customWidth="1"/>
    <col min="9739" max="9739" width="3.375" customWidth="1"/>
    <col min="9740" max="9740" width="3.5" customWidth="1"/>
    <col min="9741" max="9741" width="3.375" customWidth="1"/>
    <col min="9742" max="9742" width="3.5" customWidth="1"/>
    <col min="9743" max="9743" width="3.375" customWidth="1"/>
    <col min="9744" max="9744" width="3.5" customWidth="1"/>
    <col min="9745" max="9746" width="6.875" customWidth="1"/>
    <col min="9747" max="9747" width="7.375" customWidth="1"/>
    <col min="9748" max="9748" width="1.75" customWidth="1"/>
    <col min="9985" max="9985" width="12.875" customWidth="1"/>
    <col min="9986" max="9987" width="6.875" customWidth="1"/>
    <col min="9988" max="9989" width="3.5" customWidth="1"/>
    <col min="9990" max="9990" width="6.875" customWidth="1"/>
    <col min="9991" max="9993" width="3.375" customWidth="1"/>
    <col min="9994" max="9994" width="3.5" customWidth="1"/>
    <col min="9995" max="9995" width="3.375" customWidth="1"/>
    <col min="9996" max="9996" width="3.5" customWidth="1"/>
    <col min="9997" max="9997" width="3.375" customWidth="1"/>
    <col min="9998" max="9998" width="3.5" customWidth="1"/>
    <col min="9999" max="9999" width="3.375" customWidth="1"/>
    <col min="10000" max="10000" width="3.5" customWidth="1"/>
    <col min="10001" max="10002" width="6.875" customWidth="1"/>
    <col min="10003" max="10003" width="7.375" customWidth="1"/>
    <col min="10004" max="10004" width="1.75" customWidth="1"/>
    <col min="10241" max="10241" width="12.875" customWidth="1"/>
    <col min="10242" max="10243" width="6.875" customWidth="1"/>
    <col min="10244" max="10245" width="3.5" customWidth="1"/>
    <col min="10246" max="10246" width="6.875" customWidth="1"/>
    <col min="10247" max="10249" width="3.375" customWidth="1"/>
    <col min="10250" max="10250" width="3.5" customWidth="1"/>
    <col min="10251" max="10251" width="3.375" customWidth="1"/>
    <col min="10252" max="10252" width="3.5" customWidth="1"/>
    <col min="10253" max="10253" width="3.375" customWidth="1"/>
    <col min="10254" max="10254" width="3.5" customWidth="1"/>
    <col min="10255" max="10255" width="3.375" customWidth="1"/>
    <col min="10256" max="10256" width="3.5" customWidth="1"/>
    <col min="10257" max="10258" width="6.875" customWidth="1"/>
    <col min="10259" max="10259" width="7.375" customWidth="1"/>
    <col min="10260" max="10260" width="1.75" customWidth="1"/>
    <col min="10497" max="10497" width="12.875" customWidth="1"/>
    <col min="10498" max="10499" width="6.875" customWidth="1"/>
    <col min="10500" max="10501" width="3.5" customWidth="1"/>
    <col min="10502" max="10502" width="6.875" customWidth="1"/>
    <col min="10503" max="10505" width="3.375" customWidth="1"/>
    <col min="10506" max="10506" width="3.5" customWidth="1"/>
    <col min="10507" max="10507" width="3.375" customWidth="1"/>
    <col min="10508" max="10508" width="3.5" customWidth="1"/>
    <col min="10509" max="10509" width="3.375" customWidth="1"/>
    <col min="10510" max="10510" width="3.5" customWidth="1"/>
    <col min="10511" max="10511" width="3.375" customWidth="1"/>
    <col min="10512" max="10512" width="3.5" customWidth="1"/>
    <col min="10513" max="10514" width="6.875" customWidth="1"/>
    <col min="10515" max="10515" width="7.375" customWidth="1"/>
    <col min="10516" max="10516" width="1.75" customWidth="1"/>
    <col min="10753" max="10753" width="12.875" customWidth="1"/>
    <col min="10754" max="10755" width="6.875" customWidth="1"/>
    <col min="10756" max="10757" width="3.5" customWidth="1"/>
    <col min="10758" max="10758" width="6.875" customWidth="1"/>
    <col min="10759" max="10761" width="3.375" customWidth="1"/>
    <col min="10762" max="10762" width="3.5" customWidth="1"/>
    <col min="10763" max="10763" width="3.375" customWidth="1"/>
    <col min="10764" max="10764" width="3.5" customWidth="1"/>
    <col min="10765" max="10765" width="3.375" customWidth="1"/>
    <col min="10766" max="10766" width="3.5" customWidth="1"/>
    <col min="10767" max="10767" width="3.375" customWidth="1"/>
    <col min="10768" max="10768" width="3.5" customWidth="1"/>
    <col min="10769" max="10770" width="6.875" customWidth="1"/>
    <col min="10771" max="10771" width="7.375" customWidth="1"/>
    <col min="10772" max="10772" width="1.75" customWidth="1"/>
    <col min="11009" max="11009" width="12.875" customWidth="1"/>
    <col min="11010" max="11011" width="6.875" customWidth="1"/>
    <col min="11012" max="11013" width="3.5" customWidth="1"/>
    <col min="11014" max="11014" width="6.875" customWidth="1"/>
    <col min="11015" max="11017" width="3.375" customWidth="1"/>
    <col min="11018" max="11018" width="3.5" customWidth="1"/>
    <col min="11019" max="11019" width="3.375" customWidth="1"/>
    <col min="11020" max="11020" width="3.5" customWidth="1"/>
    <col min="11021" max="11021" width="3.375" customWidth="1"/>
    <col min="11022" max="11022" width="3.5" customWidth="1"/>
    <col min="11023" max="11023" width="3.375" customWidth="1"/>
    <col min="11024" max="11024" width="3.5" customWidth="1"/>
    <col min="11025" max="11026" width="6.875" customWidth="1"/>
    <col min="11027" max="11027" width="7.375" customWidth="1"/>
    <col min="11028" max="11028" width="1.75" customWidth="1"/>
    <col min="11265" max="11265" width="12.875" customWidth="1"/>
    <col min="11266" max="11267" width="6.875" customWidth="1"/>
    <col min="11268" max="11269" width="3.5" customWidth="1"/>
    <col min="11270" max="11270" width="6.875" customWidth="1"/>
    <col min="11271" max="11273" width="3.375" customWidth="1"/>
    <col min="11274" max="11274" width="3.5" customWidth="1"/>
    <col min="11275" max="11275" width="3.375" customWidth="1"/>
    <col min="11276" max="11276" width="3.5" customWidth="1"/>
    <col min="11277" max="11277" width="3.375" customWidth="1"/>
    <col min="11278" max="11278" width="3.5" customWidth="1"/>
    <col min="11279" max="11279" width="3.375" customWidth="1"/>
    <col min="11280" max="11280" width="3.5" customWidth="1"/>
    <col min="11281" max="11282" width="6.875" customWidth="1"/>
    <col min="11283" max="11283" width="7.375" customWidth="1"/>
    <col min="11284" max="11284" width="1.75" customWidth="1"/>
    <col min="11521" max="11521" width="12.875" customWidth="1"/>
    <col min="11522" max="11523" width="6.875" customWidth="1"/>
    <col min="11524" max="11525" width="3.5" customWidth="1"/>
    <col min="11526" max="11526" width="6.875" customWidth="1"/>
    <col min="11527" max="11529" width="3.375" customWidth="1"/>
    <col min="11530" max="11530" width="3.5" customWidth="1"/>
    <col min="11531" max="11531" width="3.375" customWidth="1"/>
    <col min="11532" max="11532" width="3.5" customWidth="1"/>
    <col min="11533" max="11533" width="3.375" customWidth="1"/>
    <col min="11534" max="11534" width="3.5" customWidth="1"/>
    <col min="11535" max="11535" width="3.375" customWidth="1"/>
    <col min="11536" max="11536" width="3.5" customWidth="1"/>
    <col min="11537" max="11538" width="6.875" customWidth="1"/>
    <col min="11539" max="11539" width="7.375" customWidth="1"/>
    <col min="11540" max="11540" width="1.75" customWidth="1"/>
    <col min="11777" max="11777" width="12.875" customWidth="1"/>
    <col min="11778" max="11779" width="6.875" customWidth="1"/>
    <col min="11780" max="11781" width="3.5" customWidth="1"/>
    <col min="11782" max="11782" width="6.875" customWidth="1"/>
    <col min="11783" max="11785" width="3.375" customWidth="1"/>
    <col min="11786" max="11786" width="3.5" customWidth="1"/>
    <col min="11787" max="11787" width="3.375" customWidth="1"/>
    <col min="11788" max="11788" width="3.5" customWidth="1"/>
    <col min="11789" max="11789" width="3.375" customWidth="1"/>
    <col min="11790" max="11790" width="3.5" customWidth="1"/>
    <col min="11791" max="11791" width="3.375" customWidth="1"/>
    <col min="11792" max="11792" width="3.5" customWidth="1"/>
    <col min="11793" max="11794" width="6.875" customWidth="1"/>
    <col min="11795" max="11795" width="7.375" customWidth="1"/>
    <col min="11796" max="11796" width="1.75" customWidth="1"/>
    <col min="12033" max="12033" width="12.875" customWidth="1"/>
    <col min="12034" max="12035" width="6.875" customWidth="1"/>
    <col min="12036" max="12037" width="3.5" customWidth="1"/>
    <col min="12038" max="12038" width="6.875" customWidth="1"/>
    <col min="12039" max="12041" width="3.375" customWidth="1"/>
    <col min="12042" max="12042" width="3.5" customWidth="1"/>
    <col min="12043" max="12043" width="3.375" customWidth="1"/>
    <col min="12044" max="12044" width="3.5" customWidth="1"/>
    <col min="12045" max="12045" width="3.375" customWidth="1"/>
    <col min="12046" max="12046" width="3.5" customWidth="1"/>
    <col min="12047" max="12047" width="3.375" customWidth="1"/>
    <col min="12048" max="12048" width="3.5" customWidth="1"/>
    <col min="12049" max="12050" width="6.875" customWidth="1"/>
    <col min="12051" max="12051" width="7.375" customWidth="1"/>
    <col min="12052" max="12052" width="1.75" customWidth="1"/>
    <col min="12289" max="12289" width="12.875" customWidth="1"/>
    <col min="12290" max="12291" width="6.875" customWidth="1"/>
    <col min="12292" max="12293" width="3.5" customWidth="1"/>
    <col min="12294" max="12294" width="6.875" customWidth="1"/>
    <col min="12295" max="12297" width="3.375" customWidth="1"/>
    <col min="12298" max="12298" width="3.5" customWidth="1"/>
    <col min="12299" max="12299" width="3.375" customWidth="1"/>
    <col min="12300" max="12300" width="3.5" customWidth="1"/>
    <col min="12301" max="12301" width="3.375" customWidth="1"/>
    <col min="12302" max="12302" width="3.5" customWidth="1"/>
    <col min="12303" max="12303" width="3.375" customWidth="1"/>
    <col min="12304" max="12304" width="3.5" customWidth="1"/>
    <col min="12305" max="12306" width="6.875" customWidth="1"/>
    <col min="12307" max="12307" width="7.375" customWidth="1"/>
    <col min="12308" max="12308" width="1.75" customWidth="1"/>
    <col min="12545" max="12545" width="12.875" customWidth="1"/>
    <col min="12546" max="12547" width="6.875" customWidth="1"/>
    <col min="12548" max="12549" width="3.5" customWidth="1"/>
    <col min="12550" max="12550" width="6.875" customWidth="1"/>
    <col min="12551" max="12553" width="3.375" customWidth="1"/>
    <col min="12554" max="12554" width="3.5" customWidth="1"/>
    <col min="12555" max="12555" width="3.375" customWidth="1"/>
    <col min="12556" max="12556" width="3.5" customWidth="1"/>
    <col min="12557" max="12557" width="3.375" customWidth="1"/>
    <col min="12558" max="12558" width="3.5" customWidth="1"/>
    <col min="12559" max="12559" width="3.375" customWidth="1"/>
    <col min="12560" max="12560" width="3.5" customWidth="1"/>
    <col min="12561" max="12562" width="6.875" customWidth="1"/>
    <col min="12563" max="12563" width="7.375" customWidth="1"/>
    <col min="12564" max="12564" width="1.75" customWidth="1"/>
    <col min="12801" max="12801" width="12.875" customWidth="1"/>
    <col min="12802" max="12803" width="6.875" customWidth="1"/>
    <col min="12804" max="12805" width="3.5" customWidth="1"/>
    <col min="12806" max="12806" width="6.875" customWidth="1"/>
    <col min="12807" max="12809" width="3.375" customWidth="1"/>
    <col min="12810" max="12810" width="3.5" customWidth="1"/>
    <col min="12811" max="12811" width="3.375" customWidth="1"/>
    <col min="12812" max="12812" width="3.5" customWidth="1"/>
    <col min="12813" max="12813" width="3.375" customWidth="1"/>
    <col min="12814" max="12814" width="3.5" customWidth="1"/>
    <col min="12815" max="12815" width="3.375" customWidth="1"/>
    <col min="12816" max="12816" width="3.5" customWidth="1"/>
    <col min="12817" max="12818" width="6.875" customWidth="1"/>
    <col min="12819" max="12819" width="7.375" customWidth="1"/>
    <col min="12820" max="12820" width="1.75" customWidth="1"/>
    <col min="13057" max="13057" width="12.875" customWidth="1"/>
    <col min="13058" max="13059" width="6.875" customWidth="1"/>
    <col min="13060" max="13061" width="3.5" customWidth="1"/>
    <col min="13062" max="13062" width="6.875" customWidth="1"/>
    <col min="13063" max="13065" width="3.375" customWidth="1"/>
    <col min="13066" max="13066" width="3.5" customWidth="1"/>
    <col min="13067" max="13067" width="3.375" customWidth="1"/>
    <col min="13068" max="13068" width="3.5" customWidth="1"/>
    <col min="13069" max="13069" width="3.375" customWidth="1"/>
    <col min="13070" max="13070" width="3.5" customWidth="1"/>
    <col min="13071" max="13071" width="3.375" customWidth="1"/>
    <col min="13072" max="13072" width="3.5" customWidth="1"/>
    <col min="13073" max="13074" width="6.875" customWidth="1"/>
    <col min="13075" max="13075" width="7.375" customWidth="1"/>
    <col min="13076" max="13076" width="1.75" customWidth="1"/>
    <col min="13313" max="13313" width="12.875" customWidth="1"/>
    <col min="13314" max="13315" width="6.875" customWidth="1"/>
    <col min="13316" max="13317" width="3.5" customWidth="1"/>
    <col min="13318" max="13318" width="6.875" customWidth="1"/>
    <col min="13319" max="13321" width="3.375" customWidth="1"/>
    <col min="13322" max="13322" width="3.5" customWidth="1"/>
    <col min="13323" max="13323" width="3.375" customWidth="1"/>
    <col min="13324" max="13324" width="3.5" customWidth="1"/>
    <col min="13325" max="13325" width="3.375" customWidth="1"/>
    <col min="13326" max="13326" width="3.5" customWidth="1"/>
    <col min="13327" max="13327" width="3.375" customWidth="1"/>
    <col min="13328" max="13328" width="3.5" customWidth="1"/>
    <col min="13329" max="13330" width="6.875" customWidth="1"/>
    <col min="13331" max="13331" width="7.375" customWidth="1"/>
    <col min="13332" max="13332" width="1.75" customWidth="1"/>
    <col min="13569" max="13569" width="12.875" customWidth="1"/>
    <col min="13570" max="13571" width="6.875" customWidth="1"/>
    <col min="13572" max="13573" width="3.5" customWidth="1"/>
    <col min="13574" max="13574" width="6.875" customWidth="1"/>
    <col min="13575" max="13577" width="3.375" customWidth="1"/>
    <col min="13578" max="13578" width="3.5" customWidth="1"/>
    <col min="13579" max="13579" width="3.375" customWidth="1"/>
    <col min="13580" max="13580" width="3.5" customWidth="1"/>
    <col min="13581" max="13581" width="3.375" customWidth="1"/>
    <col min="13582" max="13582" width="3.5" customWidth="1"/>
    <col min="13583" max="13583" width="3.375" customWidth="1"/>
    <col min="13584" max="13584" width="3.5" customWidth="1"/>
    <col min="13585" max="13586" width="6.875" customWidth="1"/>
    <col min="13587" max="13587" width="7.375" customWidth="1"/>
    <col min="13588" max="13588" width="1.75" customWidth="1"/>
    <col min="13825" max="13825" width="12.875" customWidth="1"/>
    <col min="13826" max="13827" width="6.875" customWidth="1"/>
    <col min="13828" max="13829" width="3.5" customWidth="1"/>
    <col min="13830" max="13830" width="6.875" customWidth="1"/>
    <col min="13831" max="13833" width="3.375" customWidth="1"/>
    <col min="13834" max="13834" width="3.5" customWidth="1"/>
    <col min="13835" max="13835" width="3.375" customWidth="1"/>
    <col min="13836" max="13836" width="3.5" customWidth="1"/>
    <col min="13837" max="13837" width="3.375" customWidth="1"/>
    <col min="13838" max="13838" width="3.5" customWidth="1"/>
    <col min="13839" max="13839" width="3.375" customWidth="1"/>
    <col min="13840" max="13840" width="3.5" customWidth="1"/>
    <col min="13841" max="13842" width="6.875" customWidth="1"/>
    <col min="13843" max="13843" width="7.375" customWidth="1"/>
    <col min="13844" max="13844" width="1.75" customWidth="1"/>
    <col min="14081" max="14081" width="12.875" customWidth="1"/>
    <col min="14082" max="14083" width="6.875" customWidth="1"/>
    <col min="14084" max="14085" width="3.5" customWidth="1"/>
    <col min="14086" max="14086" width="6.875" customWidth="1"/>
    <col min="14087" max="14089" width="3.375" customWidth="1"/>
    <col min="14090" max="14090" width="3.5" customWidth="1"/>
    <col min="14091" max="14091" width="3.375" customWidth="1"/>
    <col min="14092" max="14092" width="3.5" customWidth="1"/>
    <col min="14093" max="14093" width="3.375" customWidth="1"/>
    <col min="14094" max="14094" width="3.5" customWidth="1"/>
    <col min="14095" max="14095" width="3.375" customWidth="1"/>
    <col min="14096" max="14096" width="3.5" customWidth="1"/>
    <col min="14097" max="14098" width="6.875" customWidth="1"/>
    <col min="14099" max="14099" width="7.375" customWidth="1"/>
    <col min="14100" max="14100" width="1.75" customWidth="1"/>
    <col min="14337" max="14337" width="12.875" customWidth="1"/>
    <col min="14338" max="14339" width="6.875" customWidth="1"/>
    <col min="14340" max="14341" width="3.5" customWidth="1"/>
    <col min="14342" max="14342" width="6.875" customWidth="1"/>
    <col min="14343" max="14345" width="3.375" customWidth="1"/>
    <col min="14346" max="14346" width="3.5" customWidth="1"/>
    <col min="14347" max="14347" width="3.375" customWidth="1"/>
    <col min="14348" max="14348" width="3.5" customWidth="1"/>
    <col min="14349" max="14349" width="3.375" customWidth="1"/>
    <col min="14350" max="14350" width="3.5" customWidth="1"/>
    <col min="14351" max="14351" width="3.375" customWidth="1"/>
    <col min="14352" max="14352" width="3.5" customWidth="1"/>
    <col min="14353" max="14354" width="6.875" customWidth="1"/>
    <col min="14355" max="14355" width="7.375" customWidth="1"/>
    <col min="14356" max="14356" width="1.75" customWidth="1"/>
    <col min="14593" max="14593" width="12.875" customWidth="1"/>
    <col min="14594" max="14595" width="6.875" customWidth="1"/>
    <col min="14596" max="14597" width="3.5" customWidth="1"/>
    <col min="14598" max="14598" width="6.875" customWidth="1"/>
    <col min="14599" max="14601" width="3.375" customWidth="1"/>
    <col min="14602" max="14602" width="3.5" customWidth="1"/>
    <col min="14603" max="14603" width="3.375" customWidth="1"/>
    <col min="14604" max="14604" width="3.5" customWidth="1"/>
    <col min="14605" max="14605" width="3.375" customWidth="1"/>
    <col min="14606" max="14606" width="3.5" customWidth="1"/>
    <col min="14607" max="14607" width="3.375" customWidth="1"/>
    <col min="14608" max="14608" width="3.5" customWidth="1"/>
    <col min="14609" max="14610" width="6.875" customWidth="1"/>
    <col min="14611" max="14611" width="7.375" customWidth="1"/>
    <col min="14612" max="14612" width="1.75" customWidth="1"/>
    <col min="14849" max="14849" width="12.875" customWidth="1"/>
    <col min="14850" max="14851" width="6.875" customWidth="1"/>
    <col min="14852" max="14853" width="3.5" customWidth="1"/>
    <col min="14854" max="14854" width="6.875" customWidth="1"/>
    <col min="14855" max="14857" width="3.375" customWidth="1"/>
    <col min="14858" max="14858" width="3.5" customWidth="1"/>
    <col min="14859" max="14859" width="3.375" customWidth="1"/>
    <col min="14860" max="14860" width="3.5" customWidth="1"/>
    <col min="14861" max="14861" width="3.375" customWidth="1"/>
    <col min="14862" max="14862" width="3.5" customWidth="1"/>
    <col min="14863" max="14863" width="3.375" customWidth="1"/>
    <col min="14864" max="14864" width="3.5" customWidth="1"/>
    <col min="14865" max="14866" width="6.875" customWidth="1"/>
    <col min="14867" max="14867" width="7.375" customWidth="1"/>
    <col min="14868" max="14868" width="1.75" customWidth="1"/>
    <col min="15105" max="15105" width="12.875" customWidth="1"/>
    <col min="15106" max="15107" width="6.875" customWidth="1"/>
    <col min="15108" max="15109" width="3.5" customWidth="1"/>
    <col min="15110" max="15110" width="6.875" customWidth="1"/>
    <col min="15111" max="15113" width="3.375" customWidth="1"/>
    <col min="15114" max="15114" width="3.5" customWidth="1"/>
    <col min="15115" max="15115" width="3.375" customWidth="1"/>
    <col min="15116" max="15116" width="3.5" customWidth="1"/>
    <col min="15117" max="15117" width="3.375" customWidth="1"/>
    <col min="15118" max="15118" width="3.5" customWidth="1"/>
    <col min="15119" max="15119" width="3.375" customWidth="1"/>
    <col min="15120" max="15120" width="3.5" customWidth="1"/>
    <col min="15121" max="15122" width="6.875" customWidth="1"/>
    <col min="15123" max="15123" width="7.375" customWidth="1"/>
    <col min="15124" max="15124" width="1.75" customWidth="1"/>
    <col min="15361" max="15361" width="12.875" customWidth="1"/>
    <col min="15362" max="15363" width="6.875" customWidth="1"/>
    <col min="15364" max="15365" width="3.5" customWidth="1"/>
    <col min="15366" max="15366" width="6.875" customWidth="1"/>
    <col min="15367" max="15369" width="3.375" customWidth="1"/>
    <col min="15370" max="15370" width="3.5" customWidth="1"/>
    <col min="15371" max="15371" width="3.375" customWidth="1"/>
    <col min="15372" max="15372" width="3.5" customWidth="1"/>
    <col min="15373" max="15373" width="3.375" customWidth="1"/>
    <col min="15374" max="15374" width="3.5" customWidth="1"/>
    <col min="15375" max="15375" width="3.375" customWidth="1"/>
    <col min="15376" max="15376" width="3.5" customWidth="1"/>
    <col min="15377" max="15378" width="6.875" customWidth="1"/>
    <col min="15379" max="15379" width="7.375" customWidth="1"/>
    <col min="15380" max="15380" width="1.75" customWidth="1"/>
    <col min="15617" max="15617" width="12.875" customWidth="1"/>
    <col min="15618" max="15619" width="6.875" customWidth="1"/>
    <col min="15620" max="15621" width="3.5" customWidth="1"/>
    <col min="15622" max="15622" width="6.875" customWidth="1"/>
    <col min="15623" max="15625" width="3.375" customWidth="1"/>
    <col min="15626" max="15626" width="3.5" customWidth="1"/>
    <col min="15627" max="15627" width="3.375" customWidth="1"/>
    <col min="15628" max="15628" width="3.5" customWidth="1"/>
    <col min="15629" max="15629" width="3.375" customWidth="1"/>
    <col min="15630" max="15630" width="3.5" customWidth="1"/>
    <col min="15631" max="15631" width="3.375" customWidth="1"/>
    <col min="15632" max="15632" width="3.5" customWidth="1"/>
    <col min="15633" max="15634" width="6.875" customWidth="1"/>
    <col min="15635" max="15635" width="7.375" customWidth="1"/>
    <col min="15636" max="15636" width="1.75" customWidth="1"/>
    <col min="15873" max="15873" width="12.875" customWidth="1"/>
    <col min="15874" max="15875" width="6.875" customWidth="1"/>
    <col min="15876" max="15877" width="3.5" customWidth="1"/>
    <col min="15878" max="15878" width="6.875" customWidth="1"/>
    <col min="15879" max="15881" width="3.375" customWidth="1"/>
    <col min="15882" max="15882" width="3.5" customWidth="1"/>
    <col min="15883" max="15883" width="3.375" customWidth="1"/>
    <col min="15884" max="15884" width="3.5" customWidth="1"/>
    <col min="15885" max="15885" width="3.375" customWidth="1"/>
    <col min="15886" max="15886" width="3.5" customWidth="1"/>
    <col min="15887" max="15887" width="3.375" customWidth="1"/>
    <col min="15888" max="15888" width="3.5" customWidth="1"/>
    <col min="15889" max="15890" width="6.875" customWidth="1"/>
    <col min="15891" max="15891" width="7.375" customWidth="1"/>
    <col min="15892" max="15892" width="1.75" customWidth="1"/>
    <col min="16129" max="16129" width="12.875" customWidth="1"/>
    <col min="16130" max="16131" width="6.875" customWidth="1"/>
    <col min="16132" max="16133" width="3.5" customWidth="1"/>
    <col min="16134" max="16134" width="6.875" customWidth="1"/>
    <col min="16135" max="16137" width="3.375" customWidth="1"/>
    <col min="16138" max="16138" width="3.5" customWidth="1"/>
    <col min="16139" max="16139" width="3.375" customWidth="1"/>
    <col min="16140" max="16140" width="3.5" customWidth="1"/>
    <col min="16141" max="16141" width="3.375" customWidth="1"/>
    <col min="16142" max="16142" width="3.5" customWidth="1"/>
    <col min="16143" max="16143" width="3.375" customWidth="1"/>
    <col min="16144" max="16144" width="3.5" customWidth="1"/>
    <col min="16145" max="16146" width="6.875" customWidth="1"/>
    <col min="16147" max="16147" width="7.375" customWidth="1"/>
    <col min="16148" max="16148" width="1.75" customWidth="1"/>
  </cols>
  <sheetData>
    <row r="1" spans="1:20" ht="24" customHeight="1" x14ac:dyDescent="0.25">
      <c r="D1" s="14"/>
      <c r="E1" s="14"/>
      <c r="F1" s="14"/>
      <c r="G1" s="14"/>
      <c r="H1" s="14"/>
      <c r="I1" s="14" t="s">
        <v>44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67" t="s">
        <v>57</v>
      </c>
      <c r="O2" s="67"/>
      <c r="P2" s="67"/>
      <c r="Q2" s="67"/>
      <c r="R2" s="67"/>
      <c r="S2" s="67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658</v>
      </c>
      <c r="C5" s="51"/>
      <c r="D5" s="52"/>
      <c r="E5" s="63">
        <v>658</v>
      </c>
      <c r="F5" s="51"/>
      <c r="G5" s="51"/>
      <c r="H5" s="52"/>
      <c r="I5" s="80">
        <f t="shared" ref="I5:I20" si="0">B5 +E5</f>
        <v>1316</v>
      </c>
      <c r="J5" s="81"/>
      <c r="K5" s="81"/>
      <c r="L5" s="81"/>
      <c r="M5" s="82"/>
      <c r="N5" s="44">
        <v>510</v>
      </c>
      <c r="O5" s="44"/>
      <c r="P5" s="44"/>
      <c r="Q5" s="44"/>
      <c r="R5" s="63">
        <v>4</v>
      </c>
      <c r="S5" s="52"/>
      <c r="T5" s="17"/>
    </row>
    <row r="6" spans="1:20" ht="24" customHeight="1" x14ac:dyDescent="0.2">
      <c r="A6" s="4" t="s">
        <v>11</v>
      </c>
      <c r="B6" s="63">
        <v>642</v>
      </c>
      <c r="C6" s="51"/>
      <c r="D6" s="52"/>
      <c r="E6" s="63">
        <v>686</v>
      </c>
      <c r="F6" s="51"/>
      <c r="G6" s="51"/>
      <c r="H6" s="52"/>
      <c r="I6" s="50">
        <f t="shared" si="0"/>
        <v>1328</v>
      </c>
      <c r="J6" s="53"/>
      <c r="K6" s="53"/>
      <c r="L6" s="53"/>
      <c r="M6" s="54"/>
      <c r="N6" s="63">
        <v>586</v>
      </c>
      <c r="O6" s="51"/>
      <c r="P6" s="51"/>
      <c r="Q6" s="52"/>
      <c r="R6" s="63">
        <v>6</v>
      </c>
      <c r="S6" s="52"/>
      <c r="T6" s="17"/>
    </row>
    <row r="7" spans="1:20" ht="23.25" customHeight="1" x14ac:dyDescent="0.2">
      <c r="A7" s="4" t="s">
        <v>12</v>
      </c>
      <c r="B7" s="63">
        <v>2434</v>
      </c>
      <c r="C7" s="51"/>
      <c r="D7" s="52"/>
      <c r="E7" s="63">
        <v>2479</v>
      </c>
      <c r="F7" s="51"/>
      <c r="G7" s="51"/>
      <c r="H7" s="52"/>
      <c r="I7" s="50">
        <f t="shared" si="0"/>
        <v>4913</v>
      </c>
      <c r="J7" s="53"/>
      <c r="K7" s="53"/>
      <c r="L7" s="53"/>
      <c r="M7" s="54"/>
      <c r="N7" s="63">
        <v>2074</v>
      </c>
      <c r="O7" s="51"/>
      <c r="P7" s="51"/>
      <c r="Q7" s="52"/>
      <c r="R7" s="63">
        <v>21</v>
      </c>
      <c r="S7" s="52"/>
      <c r="T7" s="17"/>
    </row>
    <row r="8" spans="1:20" ht="24" customHeight="1" x14ac:dyDescent="0.2">
      <c r="A8" s="4" t="s">
        <v>13</v>
      </c>
      <c r="B8" s="63">
        <v>755</v>
      </c>
      <c r="C8" s="51"/>
      <c r="D8" s="52"/>
      <c r="E8" s="63">
        <v>778</v>
      </c>
      <c r="F8" s="51"/>
      <c r="G8" s="51"/>
      <c r="H8" s="52"/>
      <c r="I8" s="50">
        <f t="shared" si="0"/>
        <v>1533</v>
      </c>
      <c r="J8" s="53"/>
      <c r="K8" s="53"/>
      <c r="L8" s="53"/>
      <c r="M8" s="54"/>
      <c r="N8" s="63">
        <v>637</v>
      </c>
      <c r="O8" s="51"/>
      <c r="P8" s="51"/>
      <c r="Q8" s="52"/>
      <c r="R8" s="63">
        <v>5</v>
      </c>
      <c r="S8" s="52"/>
      <c r="T8" s="17"/>
    </row>
    <row r="9" spans="1:20" ht="23.25" customHeight="1" x14ac:dyDescent="0.2">
      <c r="A9" s="4" t="s">
        <v>14</v>
      </c>
      <c r="B9" s="63">
        <v>1544</v>
      </c>
      <c r="C9" s="51"/>
      <c r="D9" s="52"/>
      <c r="E9" s="63">
        <v>1645</v>
      </c>
      <c r="F9" s="51"/>
      <c r="G9" s="51"/>
      <c r="H9" s="52"/>
      <c r="I9" s="50">
        <f t="shared" si="0"/>
        <v>3189</v>
      </c>
      <c r="J9" s="53"/>
      <c r="K9" s="53"/>
      <c r="L9" s="53"/>
      <c r="M9" s="54"/>
      <c r="N9" s="63">
        <v>1328</v>
      </c>
      <c r="O9" s="51"/>
      <c r="P9" s="51"/>
      <c r="Q9" s="52"/>
      <c r="R9" s="63">
        <v>25</v>
      </c>
      <c r="S9" s="52"/>
      <c r="T9" s="17"/>
    </row>
    <row r="10" spans="1:20" ht="24" customHeight="1" x14ac:dyDescent="0.2">
      <c r="A10" s="4" t="s">
        <v>15</v>
      </c>
      <c r="B10" s="63">
        <v>1533</v>
      </c>
      <c r="C10" s="51"/>
      <c r="D10" s="52"/>
      <c r="E10" s="63">
        <v>1623</v>
      </c>
      <c r="F10" s="51"/>
      <c r="G10" s="51"/>
      <c r="H10" s="52"/>
      <c r="I10" s="50">
        <f t="shared" si="0"/>
        <v>3156</v>
      </c>
      <c r="J10" s="53"/>
      <c r="K10" s="53"/>
      <c r="L10" s="53"/>
      <c r="M10" s="54"/>
      <c r="N10" s="63">
        <v>1183</v>
      </c>
      <c r="O10" s="51"/>
      <c r="P10" s="51"/>
      <c r="Q10" s="52"/>
      <c r="R10" s="63">
        <v>17</v>
      </c>
      <c r="S10" s="52"/>
      <c r="T10" s="17"/>
    </row>
    <row r="11" spans="1:20" ht="24" customHeight="1" x14ac:dyDescent="0.2">
      <c r="A11" s="4" t="s">
        <v>16</v>
      </c>
      <c r="B11" s="63">
        <v>690</v>
      </c>
      <c r="C11" s="51"/>
      <c r="D11" s="52"/>
      <c r="E11" s="63">
        <v>735</v>
      </c>
      <c r="F11" s="51"/>
      <c r="G11" s="51"/>
      <c r="H11" s="52"/>
      <c r="I11" s="50">
        <f t="shared" si="0"/>
        <v>1425</v>
      </c>
      <c r="J11" s="53"/>
      <c r="K11" s="53"/>
      <c r="L11" s="53"/>
      <c r="M11" s="54"/>
      <c r="N11" s="63">
        <v>544</v>
      </c>
      <c r="O11" s="51"/>
      <c r="P11" s="51"/>
      <c r="Q11" s="52"/>
      <c r="R11" s="63">
        <v>5</v>
      </c>
      <c r="S11" s="52"/>
      <c r="T11" s="17"/>
    </row>
    <row r="12" spans="1:20" ht="24" customHeight="1" x14ac:dyDescent="0.2">
      <c r="A12" s="4" t="s">
        <v>6</v>
      </c>
      <c r="B12" s="63">
        <v>604</v>
      </c>
      <c r="C12" s="51"/>
      <c r="D12" s="52"/>
      <c r="E12" s="63">
        <v>629</v>
      </c>
      <c r="F12" s="51"/>
      <c r="G12" s="51"/>
      <c r="H12" s="52"/>
      <c r="I12" s="50">
        <f t="shared" si="0"/>
        <v>1233</v>
      </c>
      <c r="J12" s="53"/>
      <c r="K12" s="53"/>
      <c r="L12" s="53"/>
      <c r="M12" s="54"/>
      <c r="N12" s="63">
        <v>488</v>
      </c>
      <c r="O12" s="51"/>
      <c r="P12" s="51"/>
      <c r="Q12" s="52"/>
      <c r="R12" s="63">
        <v>3</v>
      </c>
      <c r="S12" s="52"/>
      <c r="T12" s="17"/>
    </row>
    <row r="13" spans="1:20" ht="23.25" customHeight="1" x14ac:dyDescent="0.2">
      <c r="A13" s="4" t="s">
        <v>17</v>
      </c>
      <c r="B13" s="63">
        <v>92</v>
      </c>
      <c r="C13" s="51"/>
      <c r="D13" s="52"/>
      <c r="E13" s="63">
        <v>141</v>
      </c>
      <c r="F13" s="51"/>
      <c r="G13" s="51"/>
      <c r="H13" s="52"/>
      <c r="I13" s="50">
        <f t="shared" si="0"/>
        <v>233</v>
      </c>
      <c r="J13" s="53"/>
      <c r="K13" s="53"/>
      <c r="L13" s="53"/>
      <c r="M13" s="54"/>
      <c r="N13" s="63">
        <v>138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160</v>
      </c>
      <c r="C14" s="51"/>
      <c r="D14" s="52"/>
      <c r="E14" s="63">
        <v>173</v>
      </c>
      <c r="F14" s="51"/>
      <c r="G14" s="51"/>
      <c r="H14" s="52"/>
      <c r="I14" s="50">
        <f t="shared" si="0"/>
        <v>333</v>
      </c>
      <c r="J14" s="53"/>
      <c r="K14" s="53"/>
      <c r="L14" s="53"/>
      <c r="M14" s="54"/>
      <c r="N14" s="63">
        <v>141</v>
      </c>
      <c r="O14" s="51"/>
      <c r="P14" s="51"/>
      <c r="Q14" s="52"/>
      <c r="R14" s="63">
        <v>2</v>
      </c>
      <c r="S14" s="52"/>
      <c r="T14" s="17"/>
    </row>
    <row r="15" spans="1:20" ht="24" customHeight="1" x14ac:dyDescent="0.2">
      <c r="A15" s="4" t="s">
        <v>19</v>
      </c>
      <c r="B15" s="63">
        <v>352</v>
      </c>
      <c r="C15" s="51"/>
      <c r="D15" s="52"/>
      <c r="E15" s="63">
        <v>414</v>
      </c>
      <c r="F15" s="51"/>
      <c r="G15" s="51"/>
      <c r="H15" s="52"/>
      <c r="I15" s="50">
        <f t="shared" si="0"/>
        <v>766</v>
      </c>
      <c r="J15" s="53"/>
      <c r="K15" s="53"/>
      <c r="L15" s="53"/>
      <c r="M15" s="54"/>
      <c r="N15" s="63">
        <v>344</v>
      </c>
      <c r="O15" s="51"/>
      <c r="P15" s="51"/>
      <c r="Q15" s="52"/>
      <c r="R15" s="63">
        <v>1</v>
      </c>
      <c r="S15" s="52"/>
      <c r="T15" s="17"/>
    </row>
    <row r="16" spans="1:20" ht="24" customHeight="1" x14ac:dyDescent="0.2">
      <c r="A16" s="4" t="s">
        <v>20</v>
      </c>
      <c r="B16" s="63">
        <v>568</v>
      </c>
      <c r="C16" s="51"/>
      <c r="D16" s="52"/>
      <c r="E16" s="63">
        <v>597</v>
      </c>
      <c r="F16" s="51"/>
      <c r="G16" s="51"/>
      <c r="H16" s="52"/>
      <c r="I16" s="50">
        <f t="shared" si="0"/>
        <v>1165</v>
      </c>
      <c r="J16" s="53"/>
      <c r="K16" s="53"/>
      <c r="L16" s="53"/>
      <c r="M16" s="54"/>
      <c r="N16" s="63">
        <v>477</v>
      </c>
      <c r="O16" s="51"/>
      <c r="P16" s="51"/>
      <c r="Q16" s="52"/>
      <c r="R16" s="63">
        <v>5</v>
      </c>
      <c r="S16" s="52"/>
      <c r="T16" s="17"/>
    </row>
    <row r="17" spans="1:20" ht="24" customHeight="1" x14ac:dyDescent="0.2">
      <c r="A17" s="4" t="s">
        <v>7</v>
      </c>
      <c r="B17" s="63">
        <v>2624</v>
      </c>
      <c r="C17" s="51"/>
      <c r="D17" s="52"/>
      <c r="E17" s="63">
        <v>2689</v>
      </c>
      <c r="F17" s="51"/>
      <c r="G17" s="51"/>
      <c r="H17" s="52"/>
      <c r="I17" s="50">
        <f t="shared" si="0"/>
        <v>5313</v>
      </c>
      <c r="J17" s="53"/>
      <c r="K17" s="53"/>
      <c r="L17" s="53"/>
      <c r="M17" s="54"/>
      <c r="N17" s="63">
        <v>2091</v>
      </c>
      <c r="O17" s="51"/>
      <c r="P17" s="51"/>
      <c r="Q17" s="52"/>
      <c r="R17" s="63">
        <v>13</v>
      </c>
      <c r="S17" s="52"/>
      <c r="T17" s="17"/>
    </row>
    <row r="18" spans="1:20" ht="23.25" customHeight="1" x14ac:dyDescent="0.2">
      <c r="A18" s="4" t="s">
        <v>8</v>
      </c>
      <c r="B18" s="63">
        <v>1396</v>
      </c>
      <c r="C18" s="51"/>
      <c r="D18" s="52"/>
      <c r="E18" s="63">
        <v>1403</v>
      </c>
      <c r="F18" s="51"/>
      <c r="G18" s="51"/>
      <c r="H18" s="52"/>
      <c r="I18" s="50">
        <f t="shared" si="0"/>
        <v>2799</v>
      </c>
      <c r="J18" s="53"/>
      <c r="K18" s="53"/>
      <c r="L18" s="53"/>
      <c r="M18" s="54"/>
      <c r="N18" s="63">
        <v>1164</v>
      </c>
      <c r="O18" s="51"/>
      <c r="P18" s="51"/>
      <c r="Q18" s="52"/>
      <c r="R18" s="63">
        <v>8</v>
      </c>
      <c r="S18" s="52"/>
      <c r="T18" s="17"/>
    </row>
    <row r="19" spans="1:20" ht="24" customHeight="1" x14ac:dyDescent="0.2">
      <c r="A19" s="4" t="s">
        <v>21</v>
      </c>
      <c r="B19" s="63">
        <v>663</v>
      </c>
      <c r="C19" s="51"/>
      <c r="D19" s="52"/>
      <c r="E19" s="63">
        <v>689</v>
      </c>
      <c r="F19" s="51"/>
      <c r="G19" s="51"/>
      <c r="H19" s="52"/>
      <c r="I19" s="50">
        <f t="shared" si="0"/>
        <v>1352</v>
      </c>
      <c r="J19" s="53"/>
      <c r="K19" s="53"/>
      <c r="L19" s="53"/>
      <c r="M19" s="54"/>
      <c r="N19" s="63">
        <v>549</v>
      </c>
      <c r="O19" s="51"/>
      <c r="P19" s="51"/>
      <c r="Q19" s="52"/>
      <c r="R19" s="63">
        <v>6</v>
      </c>
      <c r="S19" s="52"/>
      <c r="T19" s="17"/>
    </row>
    <row r="20" spans="1:20" ht="24" customHeight="1" x14ac:dyDescent="0.2">
      <c r="A20" s="4" t="s">
        <v>9</v>
      </c>
      <c r="B20" s="63">
        <v>744</v>
      </c>
      <c r="C20" s="51"/>
      <c r="D20" s="52"/>
      <c r="E20" s="63">
        <v>840</v>
      </c>
      <c r="F20" s="51"/>
      <c r="G20" s="51"/>
      <c r="H20" s="52"/>
      <c r="I20" s="50">
        <f t="shared" si="0"/>
        <v>1584</v>
      </c>
      <c r="J20" s="53"/>
      <c r="K20" s="53"/>
      <c r="L20" s="53"/>
      <c r="M20" s="54"/>
      <c r="N20" s="63">
        <v>644</v>
      </c>
      <c r="O20" s="51"/>
      <c r="P20" s="51"/>
      <c r="Q20" s="52"/>
      <c r="R20" s="63">
        <v>5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15459</v>
      </c>
      <c r="C22" s="51"/>
      <c r="D22" s="52"/>
      <c r="E22" s="50">
        <f>SUM(E5:E21)</f>
        <v>16179</v>
      </c>
      <c r="F22" s="51"/>
      <c r="G22" s="51"/>
      <c r="H22" s="52"/>
      <c r="I22" s="50">
        <f>B22 +E22</f>
        <v>31638</v>
      </c>
      <c r="J22" s="53"/>
      <c r="K22" s="53"/>
      <c r="L22" s="53"/>
      <c r="M22" s="54"/>
      <c r="N22" s="50">
        <f>SUM(N5:Q21)</f>
        <v>12898</v>
      </c>
      <c r="O22" s="51"/>
      <c r="P22" s="51"/>
      <c r="Q22" s="52"/>
      <c r="R22" s="63">
        <f>SUM(R4:S21)</f>
        <v>126</v>
      </c>
      <c r="S22" s="52"/>
      <c r="T22" s="18"/>
    </row>
    <row r="23" spans="1:20" ht="24" customHeight="1" x14ac:dyDescent="0.2">
      <c r="A23" s="21" t="s">
        <v>39</v>
      </c>
      <c r="B23" s="50">
        <v>465</v>
      </c>
      <c r="C23" s="51"/>
      <c r="D23" s="52"/>
      <c r="E23" s="50">
        <v>482</v>
      </c>
      <c r="F23" s="51"/>
      <c r="G23" s="51"/>
      <c r="H23" s="52"/>
      <c r="I23" s="50">
        <f>B23 +E23</f>
        <v>947</v>
      </c>
      <c r="J23" s="53"/>
      <c r="K23" s="53"/>
      <c r="L23" s="53"/>
      <c r="M23" s="54"/>
      <c r="N23" s="50">
        <v>378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53</v>
      </c>
      <c r="B24" s="50">
        <f>SUM(B22:D23)</f>
        <v>15924</v>
      </c>
      <c r="C24" s="51"/>
      <c r="D24" s="52"/>
      <c r="E24" s="50">
        <f>SUM(E22:H23)</f>
        <v>16661</v>
      </c>
      <c r="F24" s="51"/>
      <c r="G24" s="51"/>
      <c r="H24" s="52"/>
      <c r="I24" s="50">
        <f>SUM(I22:M23)</f>
        <v>32585</v>
      </c>
      <c r="J24" s="53"/>
      <c r="K24" s="53"/>
      <c r="L24" s="53"/>
      <c r="M24" s="54"/>
      <c r="N24" s="50">
        <f>SUM(N22:S23)</f>
        <v>13402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3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x14ac:dyDescent="0.25">
      <c r="A27" s="5"/>
      <c r="B27" s="5"/>
      <c r="C27" s="5" t="s">
        <v>58</v>
      </c>
      <c r="D27" s="5"/>
      <c r="E27" s="5"/>
      <c r="F27" s="5"/>
      <c r="G27" s="5"/>
      <c r="H27" s="5" t="s">
        <v>48</v>
      </c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1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1" customHeight="1" x14ac:dyDescent="0.15">
      <c r="A29" s="6" t="s">
        <v>22</v>
      </c>
      <c r="B29" s="7">
        <v>15459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1" customHeight="1" x14ac:dyDescent="0.15">
      <c r="A30" s="6" t="s">
        <v>23</v>
      </c>
      <c r="B30" s="7">
        <v>16179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1" customHeight="1" thickBot="1" x14ac:dyDescent="0.2">
      <c r="A31" s="8" t="s">
        <v>25</v>
      </c>
      <c r="B31" s="23">
        <f>SUM(B29:B30)</f>
        <v>31638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1" customHeight="1" thickTop="1" x14ac:dyDescent="0.15">
      <c r="A32" s="9" t="s">
        <v>26</v>
      </c>
      <c r="B32" s="10">
        <v>13024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  <row r="34" spans="1:20" ht="24" x14ac:dyDescent="0.25">
      <c r="A34" s="5"/>
      <c r="B34" s="46"/>
      <c r="C34" s="46"/>
      <c r="D34" s="14"/>
      <c r="E34" s="14"/>
      <c r="F34" s="14"/>
      <c r="G34" s="14"/>
      <c r="H34" s="14"/>
      <c r="I34" s="14"/>
      <c r="J34" s="5"/>
      <c r="K34" s="5"/>
      <c r="L34" s="5"/>
      <c r="M34" s="5"/>
      <c r="N34" s="5"/>
      <c r="O34" s="5"/>
      <c r="P34" s="12" t="s">
        <v>49</v>
      </c>
      <c r="Q34" s="5"/>
      <c r="R34" s="5"/>
      <c r="S34" s="5"/>
      <c r="T34" s="5"/>
    </row>
    <row r="35" spans="1:20" x14ac:dyDescent="0.15">
      <c r="B35" s="42"/>
      <c r="C35" s="43"/>
      <c r="D35" s="29"/>
      <c r="E35" s="29"/>
      <c r="F35" s="29"/>
      <c r="G35" s="29"/>
      <c r="H35" s="29"/>
      <c r="I35" s="29"/>
    </row>
  </sheetData>
  <mergeCells count="139">
    <mergeCell ref="B34:C34"/>
    <mergeCell ref="B35:C35"/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B22:D22"/>
    <mergeCell ref="E22:H22"/>
    <mergeCell ref="I22:M22"/>
    <mergeCell ref="N22:Q22"/>
    <mergeCell ref="R22:S22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B20:D20"/>
    <mergeCell ref="E20:H20"/>
    <mergeCell ref="I20:M20"/>
    <mergeCell ref="N20:Q20"/>
    <mergeCell ref="R20:S20"/>
    <mergeCell ref="B21:D21"/>
    <mergeCell ref="E21:H21"/>
    <mergeCell ref="I21:M21"/>
    <mergeCell ref="N21:Q21"/>
    <mergeCell ref="R21:S21"/>
    <mergeCell ref="B18:D18"/>
    <mergeCell ref="E18:H18"/>
    <mergeCell ref="I18:M18"/>
    <mergeCell ref="N18:Q18"/>
    <mergeCell ref="R18:S18"/>
    <mergeCell ref="B19:D19"/>
    <mergeCell ref="E19:H19"/>
    <mergeCell ref="I19:M19"/>
    <mergeCell ref="N19:Q19"/>
    <mergeCell ref="R19:S19"/>
    <mergeCell ref="B16:D16"/>
    <mergeCell ref="E16:H16"/>
    <mergeCell ref="I16:M16"/>
    <mergeCell ref="N16:Q16"/>
    <mergeCell ref="R16:S16"/>
    <mergeCell ref="B17:D17"/>
    <mergeCell ref="E17:H17"/>
    <mergeCell ref="I17:M17"/>
    <mergeCell ref="N17:Q17"/>
    <mergeCell ref="R17:S17"/>
    <mergeCell ref="B14:D14"/>
    <mergeCell ref="E14:H14"/>
    <mergeCell ref="I14:M14"/>
    <mergeCell ref="N14:Q14"/>
    <mergeCell ref="R14:S14"/>
    <mergeCell ref="B15:D15"/>
    <mergeCell ref="E15:H15"/>
    <mergeCell ref="I15:M15"/>
    <mergeCell ref="N15:Q15"/>
    <mergeCell ref="R15:S15"/>
    <mergeCell ref="B12:D12"/>
    <mergeCell ref="E12:H12"/>
    <mergeCell ref="I12:M12"/>
    <mergeCell ref="N12:Q12"/>
    <mergeCell ref="R12:S12"/>
    <mergeCell ref="B13:D13"/>
    <mergeCell ref="E13:H13"/>
    <mergeCell ref="I13:M13"/>
    <mergeCell ref="N13:Q13"/>
    <mergeCell ref="R13:S13"/>
    <mergeCell ref="B10:D10"/>
    <mergeCell ref="E10:H10"/>
    <mergeCell ref="I10:M10"/>
    <mergeCell ref="N10:Q10"/>
    <mergeCell ref="R10:S10"/>
    <mergeCell ref="B11:D11"/>
    <mergeCell ref="E11:H11"/>
    <mergeCell ref="I11:M11"/>
    <mergeCell ref="N11:Q11"/>
    <mergeCell ref="R11:S11"/>
    <mergeCell ref="B8:D8"/>
    <mergeCell ref="E8:H8"/>
    <mergeCell ref="I8:M8"/>
    <mergeCell ref="N8:Q8"/>
    <mergeCell ref="R8:S8"/>
    <mergeCell ref="B9:D9"/>
    <mergeCell ref="E9:H9"/>
    <mergeCell ref="I9:M9"/>
    <mergeCell ref="N9:Q9"/>
    <mergeCell ref="R9:S9"/>
    <mergeCell ref="B6:D6"/>
    <mergeCell ref="E6:H6"/>
    <mergeCell ref="I6:M6"/>
    <mergeCell ref="N6:Q6"/>
    <mergeCell ref="R6:S6"/>
    <mergeCell ref="B7:D7"/>
    <mergeCell ref="E7:H7"/>
    <mergeCell ref="I7:M7"/>
    <mergeCell ref="N7:Q7"/>
    <mergeCell ref="R7:S7"/>
    <mergeCell ref="N2:S2"/>
    <mergeCell ref="A3:A4"/>
    <mergeCell ref="B3:D4"/>
    <mergeCell ref="E3:H4"/>
    <mergeCell ref="I3:M4"/>
    <mergeCell ref="N3:S3"/>
    <mergeCell ref="N4:Q4"/>
    <mergeCell ref="R4:S4"/>
    <mergeCell ref="B5:D5"/>
    <mergeCell ref="E5:H5"/>
    <mergeCell ref="I5:M5"/>
    <mergeCell ref="N5:Q5"/>
    <mergeCell ref="R5:S5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83F67-35D5-4BB1-B2D0-6FCE7E638882}">
  <dimension ref="A1:T35"/>
  <sheetViews>
    <sheetView workbookViewId="0">
      <selection activeCell="T23" sqref="T23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9" width="3.375" customWidth="1"/>
    <col min="10" max="10" width="3.5" customWidth="1"/>
    <col min="11" max="11" width="3.375" customWidth="1"/>
    <col min="12" max="12" width="3.5" customWidth="1"/>
    <col min="13" max="13" width="3.375" customWidth="1"/>
    <col min="14" max="14" width="3.5" customWidth="1"/>
    <col min="15" max="15" width="3.375" customWidth="1"/>
    <col min="16" max="16" width="3.5" customWidth="1"/>
    <col min="17" max="18" width="6.875" customWidth="1"/>
    <col min="19" max="19" width="7.375" customWidth="1"/>
    <col min="20" max="20" width="1.75" customWidth="1"/>
    <col min="257" max="257" width="12.875" customWidth="1"/>
    <col min="258" max="259" width="6.875" customWidth="1"/>
    <col min="260" max="261" width="3.5" customWidth="1"/>
    <col min="262" max="262" width="6.875" customWidth="1"/>
    <col min="263" max="265" width="3.375" customWidth="1"/>
    <col min="266" max="266" width="3.5" customWidth="1"/>
    <col min="267" max="267" width="3.375" customWidth="1"/>
    <col min="268" max="268" width="3.5" customWidth="1"/>
    <col min="269" max="269" width="3.375" customWidth="1"/>
    <col min="270" max="270" width="3.5" customWidth="1"/>
    <col min="271" max="271" width="3.375" customWidth="1"/>
    <col min="272" max="272" width="3.5" customWidth="1"/>
    <col min="273" max="274" width="6.875" customWidth="1"/>
    <col min="275" max="275" width="7.375" customWidth="1"/>
    <col min="276" max="276" width="1.75" customWidth="1"/>
    <col min="513" max="513" width="12.875" customWidth="1"/>
    <col min="514" max="515" width="6.875" customWidth="1"/>
    <col min="516" max="517" width="3.5" customWidth="1"/>
    <col min="518" max="518" width="6.875" customWidth="1"/>
    <col min="519" max="521" width="3.375" customWidth="1"/>
    <col min="522" max="522" width="3.5" customWidth="1"/>
    <col min="523" max="523" width="3.375" customWidth="1"/>
    <col min="524" max="524" width="3.5" customWidth="1"/>
    <col min="525" max="525" width="3.375" customWidth="1"/>
    <col min="526" max="526" width="3.5" customWidth="1"/>
    <col min="527" max="527" width="3.375" customWidth="1"/>
    <col min="528" max="528" width="3.5" customWidth="1"/>
    <col min="529" max="530" width="6.875" customWidth="1"/>
    <col min="531" max="531" width="7.375" customWidth="1"/>
    <col min="532" max="532" width="1.75" customWidth="1"/>
    <col min="769" max="769" width="12.875" customWidth="1"/>
    <col min="770" max="771" width="6.875" customWidth="1"/>
    <col min="772" max="773" width="3.5" customWidth="1"/>
    <col min="774" max="774" width="6.875" customWidth="1"/>
    <col min="775" max="777" width="3.375" customWidth="1"/>
    <col min="778" max="778" width="3.5" customWidth="1"/>
    <col min="779" max="779" width="3.375" customWidth="1"/>
    <col min="780" max="780" width="3.5" customWidth="1"/>
    <col min="781" max="781" width="3.375" customWidth="1"/>
    <col min="782" max="782" width="3.5" customWidth="1"/>
    <col min="783" max="783" width="3.375" customWidth="1"/>
    <col min="784" max="784" width="3.5" customWidth="1"/>
    <col min="785" max="786" width="6.875" customWidth="1"/>
    <col min="787" max="787" width="7.375" customWidth="1"/>
    <col min="788" max="788" width="1.75" customWidth="1"/>
    <col min="1025" max="1025" width="12.875" customWidth="1"/>
    <col min="1026" max="1027" width="6.875" customWidth="1"/>
    <col min="1028" max="1029" width="3.5" customWidth="1"/>
    <col min="1030" max="1030" width="6.875" customWidth="1"/>
    <col min="1031" max="1033" width="3.375" customWidth="1"/>
    <col min="1034" max="1034" width="3.5" customWidth="1"/>
    <col min="1035" max="1035" width="3.375" customWidth="1"/>
    <col min="1036" max="1036" width="3.5" customWidth="1"/>
    <col min="1037" max="1037" width="3.375" customWidth="1"/>
    <col min="1038" max="1038" width="3.5" customWidth="1"/>
    <col min="1039" max="1039" width="3.375" customWidth="1"/>
    <col min="1040" max="1040" width="3.5" customWidth="1"/>
    <col min="1041" max="1042" width="6.875" customWidth="1"/>
    <col min="1043" max="1043" width="7.375" customWidth="1"/>
    <col min="1044" max="1044" width="1.75" customWidth="1"/>
    <col min="1281" max="1281" width="12.875" customWidth="1"/>
    <col min="1282" max="1283" width="6.875" customWidth="1"/>
    <col min="1284" max="1285" width="3.5" customWidth="1"/>
    <col min="1286" max="1286" width="6.875" customWidth="1"/>
    <col min="1287" max="1289" width="3.375" customWidth="1"/>
    <col min="1290" max="1290" width="3.5" customWidth="1"/>
    <col min="1291" max="1291" width="3.375" customWidth="1"/>
    <col min="1292" max="1292" width="3.5" customWidth="1"/>
    <col min="1293" max="1293" width="3.375" customWidth="1"/>
    <col min="1294" max="1294" width="3.5" customWidth="1"/>
    <col min="1295" max="1295" width="3.375" customWidth="1"/>
    <col min="1296" max="1296" width="3.5" customWidth="1"/>
    <col min="1297" max="1298" width="6.875" customWidth="1"/>
    <col min="1299" max="1299" width="7.375" customWidth="1"/>
    <col min="1300" max="1300" width="1.75" customWidth="1"/>
    <col min="1537" max="1537" width="12.875" customWidth="1"/>
    <col min="1538" max="1539" width="6.875" customWidth="1"/>
    <col min="1540" max="1541" width="3.5" customWidth="1"/>
    <col min="1542" max="1542" width="6.875" customWidth="1"/>
    <col min="1543" max="1545" width="3.375" customWidth="1"/>
    <col min="1546" max="1546" width="3.5" customWidth="1"/>
    <col min="1547" max="1547" width="3.375" customWidth="1"/>
    <col min="1548" max="1548" width="3.5" customWidth="1"/>
    <col min="1549" max="1549" width="3.375" customWidth="1"/>
    <col min="1550" max="1550" width="3.5" customWidth="1"/>
    <col min="1551" max="1551" width="3.375" customWidth="1"/>
    <col min="1552" max="1552" width="3.5" customWidth="1"/>
    <col min="1553" max="1554" width="6.875" customWidth="1"/>
    <col min="1555" max="1555" width="7.375" customWidth="1"/>
    <col min="1556" max="1556" width="1.75" customWidth="1"/>
    <col min="1793" max="1793" width="12.875" customWidth="1"/>
    <col min="1794" max="1795" width="6.875" customWidth="1"/>
    <col min="1796" max="1797" width="3.5" customWidth="1"/>
    <col min="1798" max="1798" width="6.875" customWidth="1"/>
    <col min="1799" max="1801" width="3.375" customWidth="1"/>
    <col min="1802" max="1802" width="3.5" customWidth="1"/>
    <col min="1803" max="1803" width="3.375" customWidth="1"/>
    <col min="1804" max="1804" width="3.5" customWidth="1"/>
    <col min="1805" max="1805" width="3.375" customWidth="1"/>
    <col min="1806" max="1806" width="3.5" customWidth="1"/>
    <col min="1807" max="1807" width="3.375" customWidth="1"/>
    <col min="1808" max="1808" width="3.5" customWidth="1"/>
    <col min="1809" max="1810" width="6.875" customWidth="1"/>
    <col min="1811" max="1811" width="7.375" customWidth="1"/>
    <col min="1812" max="1812" width="1.75" customWidth="1"/>
    <col min="2049" max="2049" width="12.875" customWidth="1"/>
    <col min="2050" max="2051" width="6.875" customWidth="1"/>
    <col min="2052" max="2053" width="3.5" customWidth="1"/>
    <col min="2054" max="2054" width="6.875" customWidth="1"/>
    <col min="2055" max="2057" width="3.375" customWidth="1"/>
    <col min="2058" max="2058" width="3.5" customWidth="1"/>
    <col min="2059" max="2059" width="3.375" customWidth="1"/>
    <col min="2060" max="2060" width="3.5" customWidth="1"/>
    <col min="2061" max="2061" width="3.375" customWidth="1"/>
    <col min="2062" max="2062" width="3.5" customWidth="1"/>
    <col min="2063" max="2063" width="3.375" customWidth="1"/>
    <col min="2064" max="2064" width="3.5" customWidth="1"/>
    <col min="2065" max="2066" width="6.875" customWidth="1"/>
    <col min="2067" max="2067" width="7.375" customWidth="1"/>
    <col min="2068" max="2068" width="1.75" customWidth="1"/>
    <col min="2305" max="2305" width="12.875" customWidth="1"/>
    <col min="2306" max="2307" width="6.875" customWidth="1"/>
    <col min="2308" max="2309" width="3.5" customWidth="1"/>
    <col min="2310" max="2310" width="6.875" customWidth="1"/>
    <col min="2311" max="2313" width="3.375" customWidth="1"/>
    <col min="2314" max="2314" width="3.5" customWidth="1"/>
    <col min="2315" max="2315" width="3.375" customWidth="1"/>
    <col min="2316" max="2316" width="3.5" customWidth="1"/>
    <col min="2317" max="2317" width="3.375" customWidth="1"/>
    <col min="2318" max="2318" width="3.5" customWidth="1"/>
    <col min="2319" max="2319" width="3.375" customWidth="1"/>
    <col min="2320" max="2320" width="3.5" customWidth="1"/>
    <col min="2321" max="2322" width="6.875" customWidth="1"/>
    <col min="2323" max="2323" width="7.375" customWidth="1"/>
    <col min="2324" max="2324" width="1.75" customWidth="1"/>
    <col min="2561" max="2561" width="12.875" customWidth="1"/>
    <col min="2562" max="2563" width="6.875" customWidth="1"/>
    <col min="2564" max="2565" width="3.5" customWidth="1"/>
    <col min="2566" max="2566" width="6.875" customWidth="1"/>
    <col min="2567" max="2569" width="3.375" customWidth="1"/>
    <col min="2570" max="2570" width="3.5" customWidth="1"/>
    <col min="2571" max="2571" width="3.375" customWidth="1"/>
    <col min="2572" max="2572" width="3.5" customWidth="1"/>
    <col min="2573" max="2573" width="3.375" customWidth="1"/>
    <col min="2574" max="2574" width="3.5" customWidth="1"/>
    <col min="2575" max="2575" width="3.375" customWidth="1"/>
    <col min="2576" max="2576" width="3.5" customWidth="1"/>
    <col min="2577" max="2578" width="6.875" customWidth="1"/>
    <col min="2579" max="2579" width="7.375" customWidth="1"/>
    <col min="2580" max="2580" width="1.75" customWidth="1"/>
    <col min="2817" max="2817" width="12.875" customWidth="1"/>
    <col min="2818" max="2819" width="6.875" customWidth="1"/>
    <col min="2820" max="2821" width="3.5" customWidth="1"/>
    <col min="2822" max="2822" width="6.875" customWidth="1"/>
    <col min="2823" max="2825" width="3.375" customWidth="1"/>
    <col min="2826" max="2826" width="3.5" customWidth="1"/>
    <col min="2827" max="2827" width="3.375" customWidth="1"/>
    <col min="2828" max="2828" width="3.5" customWidth="1"/>
    <col min="2829" max="2829" width="3.375" customWidth="1"/>
    <col min="2830" max="2830" width="3.5" customWidth="1"/>
    <col min="2831" max="2831" width="3.375" customWidth="1"/>
    <col min="2832" max="2832" width="3.5" customWidth="1"/>
    <col min="2833" max="2834" width="6.875" customWidth="1"/>
    <col min="2835" max="2835" width="7.375" customWidth="1"/>
    <col min="2836" max="2836" width="1.75" customWidth="1"/>
    <col min="3073" max="3073" width="12.875" customWidth="1"/>
    <col min="3074" max="3075" width="6.875" customWidth="1"/>
    <col min="3076" max="3077" width="3.5" customWidth="1"/>
    <col min="3078" max="3078" width="6.875" customWidth="1"/>
    <col min="3079" max="3081" width="3.375" customWidth="1"/>
    <col min="3082" max="3082" width="3.5" customWidth="1"/>
    <col min="3083" max="3083" width="3.375" customWidth="1"/>
    <col min="3084" max="3084" width="3.5" customWidth="1"/>
    <col min="3085" max="3085" width="3.375" customWidth="1"/>
    <col min="3086" max="3086" width="3.5" customWidth="1"/>
    <col min="3087" max="3087" width="3.375" customWidth="1"/>
    <col min="3088" max="3088" width="3.5" customWidth="1"/>
    <col min="3089" max="3090" width="6.875" customWidth="1"/>
    <col min="3091" max="3091" width="7.375" customWidth="1"/>
    <col min="3092" max="3092" width="1.75" customWidth="1"/>
    <col min="3329" max="3329" width="12.875" customWidth="1"/>
    <col min="3330" max="3331" width="6.875" customWidth="1"/>
    <col min="3332" max="3333" width="3.5" customWidth="1"/>
    <col min="3334" max="3334" width="6.875" customWidth="1"/>
    <col min="3335" max="3337" width="3.375" customWidth="1"/>
    <col min="3338" max="3338" width="3.5" customWidth="1"/>
    <col min="3339" max="3339" width="3.375" customWidth="1"/>
    <col min="3340" max="3340" width="3.5" customWidth="1"/>
    <col min="3341" max="3341" width="3.375" customWidth="1"/>
    <col min="3342" max="3342" width="3.5" customWidth="1"/>
    <col min="3343" max="3343" width="3.375" customWidth="1"/>
    <col min="3344" max="3344" width="3.5" customWidth="1"/>
    <col min="3345" max="3346" width="6.875" customWidth="1"/>
    <col min="3347" max="3347" width="7.375" customWidth="1"/>
    <col min="3348" max="3348" width="1.75" customWidth="1"/>
    <col min="3585" max="3585" width="12.875" customWidth="1"/>
    <col min="3586" max="3587" width="6.875" customWidth="1"/>
    <col min="3588" max="3589" width="3.5" customWidth="1"/>
    <col min="3590" max="3590" width="6.875" customWidth="1"/>
    <col min="3591" max="3593" width="3.375" customWidth="1"/>
    <col min="3594" max="3594" width="3.5" customWidth="1"/>
    <col min="3595" max="3595" width="3.375" customWidth="1"/>
    <col min="3596" max="3596" width="3.5" customWidth="1"/>
    <col min="3597" max="3597" width="3.375" customWidth="1"/>
    <col min="3598" max="3598" width="3.5" customWidth="1"/>
    <col min="3599" max="3599" width="3.375" customWidth="1"/>
    <col min="3600" max="3600" width="3.5" customWidth="1"/>
    <col min="3601" max="3602" width="6.875" customWidth="1"/>
    <col min="3603" max="3603" width="7.375" customWidth="1"/>
    <col min="3604" max="3604" width="1.75" customWidth="1"/>
    <col min="3841" max="3841" width="12.875" customWidth="1"/>
    <col min="3842" max="3843" width="6.875" customWidth="1"/>
    <col min="3844" max="3845" width="3.5" customWidth="1"/>
    <col min="3846" max="3846" width="6.875" customWidth="1"/>
    <col min="3847" max="3849" width="3.375" customWidth="1"/>
    <col min="3850" max="3850" width="3.5" customWidth="1"/>
    <col min="3851" max="3851" width="3.375" customWidth="1"/>
    <col min="3852" max="3852" width="3.5" customWidth="1"/>
    <col min="3853" max="3853" width="3.375" customWidth="1"/>
    <col min="3854" max="3854" width="3.5" customWidth="1"/>
    <col min="3855" max="3855" width="3.375" customWidth="1"/>
    <col min="3856" max="3856" width="3.5" customWidth="1"/>
    <col min="3857" max="3858" width="6.875" customWidth="1"/>
    <col min="3859" max="3859" width="7.375" customWidth="1"/>
    <col min="3860" max="3860" width="1.75" customWidth="1"/>
    <col min="4097" max="4097" width="12.875" customWidth="1"/>
    <col min="4098" max="4099" width="6.875" customWidth="1"/>
    <col min="4100" max="4101" width="3.5" customWidth="1"/>
    <col min="4102" max="4102" width="6.875" customWidth="1"/>
    <col min="4103" max="4105" width="3.375" customWidth="1"/>
    <col min="4106" max="4106" width="3.5" customWidth="1"/>
    <col min="4107" max="4107" width="3.375" customWidth="1"/>
    <col min="4108" max="4108" width="3.5" customWidth="1"/>
    <col min="4109" max="4109" width="3.375" customWidth="1"/>
    <col min="4110" max="4110" width="3.5" customWidth="1"/>
    <col min="4111" max="4111" width="3.375" customWidth="1"/>
    <col min="4112" max="4112" width="3.5" customWidth="1"/>
    <col min="4113" max="4114" width="6.875" customWidth="1"/>
    <col min="4115" max="4115" width="7.375" customWidth="1"/>
    <col min="4116" max="4116" width="1.75" customWidth="1"/>
    <col min="4353" max="4353" width="12.875" customWidth="1"/>
    <col min="4354" max="4355" width="6.875" customWidth="1"/>
    <col min="4356" max="4357" width="3.5" customWidth="1"/>
    <col min="4358" max="4358" width="6.875" customWidth="1"/>
    <col min="4359" max="4361" width="3.375" customWidth="1"/>
    <col min="4362" max="4362" width="3.5" customWidth="1"/>
    <col min="4363" max="4363" width="3.375" customWidth="1"/>
    <col min="4364" max="4364" width="3.5" customWidth="1"/>
    <col min="4365" max="4365" width="3.375" customWidth="1"/>
    <col min="4366" max="4366" width="3.5" customWidth="1"/>
    <col min="4367" max="4367" width="3.375" customWidth="1"/>
    <col min="4368" max="4368" width="3.5" customWidth="1"/>
    <col min="4369" max="4370" width="6.875" customWidth="1"/>
    <col min="4371" max="4371" width="7.375" customWidth="1"/>
    <col min="4372" max="4372" width="1.75" customWidth="1"/>
    <col min="4609" max="4609" width="12.875" customWidth="1"/>
    <col min="4610" max="4611" width="6.875" customWidth="1"/>
    <col min="4612" max="4613" width="3.5" customWidth="1"/>
    <col min="4614" max="4614" width="6.875" customWidth="1"/>
    <col min="4615" max="4617" width="3.375" customWidth="1"/>
    <col min="4618" max="4618" width="3.5" customWidth="1"/>
    <col min="4619" max="4619" width="3.375" customWidth="1"/>
    <col min="4620" max="4620" width="3.5" customWidth="1"/>
    <col min="4621" max="4621" width="3.375" customWidth="1"/>
    <col min="4622" max="4622" width="3.5" customWidth="1"/>
    <col min="4623" max="4623" width="3.375" customWidth="1"/>
    <col min="4624" max="4624" width="3.5" customWidth="1"/>
    <col min="4625" max="4626" width="6.875" customWidth="1"/>
    <col min="4627" max="4627" width="7.375" customWidth="1"/>
    <col min="4628" max="4628" width="1.75" customWidth="1"/>
    <col min="4865" max="4865" width="12.875" customWidth="1"/>
    <col min="4866" max="4867" width="6.875" customWidth="1"/>
    <col min="4868" max="4869" width="3.5" customWidth="1"/>
    <col min="4870" max="4870" width="6.875" customWidth="1"/>
    <col min="4871" max="4873" width="3.375" customWidth="1"/>
    <col min="4874" max="4874" width="3.5" customWidth="1"/>
    <col min="4875" max="4875" width="3.375" customWidth="1"/>
    <col min="4876" max="4876" width="3.5" customWidth="1"/>
    <col min="4877" max="4877" width="3.375" customWidth="1"/>
    <col min="4878" max="4878" width="3.5" customWidth="1"/>
    <col min="4879" max="4879" width="3.375" customWidth="1"/>
    <col min="4880" max="4880" width="3.5" customWidth="1"/>
    <col min="4881" max="4882" width="6.875" customWidth="1"/>
    <col min="4883" max="4883" width="7.375" customWidth="1"/>
    <col min="4884" max="4884" width="1.75" customWidth="1"/>
    <col min="5121" max="5121" width="12.875" customWidth="1"/>
    <col min="5122" max="5123" width="6.875" customWidth="1"/>
    <col min="5124" max="5125" width="3.5" customWidth="1"/>
    <col min="5126" max="5126" width="6.875" customWidth="1"/>
    <col min="5127" max="5129" width="3.375" customWidth="1"/>
    <col min="5130" max="5130" width="3.5" customWidth="1"/>
    <col min="5131" max="5131" width="3.375" customWidth="1"/>
    <col min="5132" max="5132" width="3.5" customWidth="1"/>
    <col min="5133" max="5133" width="3.375" customWidth="1"/>
    <col min="5134" max="5134" width="3.5" customWidth="1"/>
    <col min="5135" max="5135" width="3.375" customWidth="1"/>
    <col min="5136" max="5136" width="3.5" customWidth="1"/>
    <col min="5137" max="5138" width="6.875" customWidth="1"/>
    <col min="5139" max="5139" width="7.375" customWidth="1"/>
    <col min="5140" max="5140" width="1.75" customWidth="1"/>
    <col min="5377" max="5377" width="12.875" customWidth="1"/>
    <col min="5378" max="5379" width="6.875" customWidth="1"/>
    <col min="5380" max="5381" width="3.5" customWidth="1"/>
    <col min="5382" max="5382" width="6.875" customWidth="1"/>
    <col min="5383" max="5385" width="3.375" customWidth="1"/>
    <col min="5386" max="5386" width="3.5" customWidth="1"/>
    <col min="5387" max="5387" width="3.375" customWidth="1"/>
    <col min="5388" max="5388" width="3.5" customWidth="1"/>
    <col min="5389" max="5389" width="3.375" customWidth="1"/>
    <col min="5390" max="5390" width="3.5" customWidth="1"/>
    <col min="5391" max="5391" width="3.375" customWidth="1"/>
    <col min="5392" max="5392" width="3.5" customWidth="1"/>
    <col min="5393" max="5394" width="6.875" customWidth="1"/>
    <col min="5395" max="5395" width="7.375" customWidth="1"/>
    <col min="5396" max="5396" width="1.75" customWidth="1"/>
    <col min="5633" max="5633" width="12.875" customWidth="1"/>
    <col min="5634" max="5635" width="6.875" customWidth="1"/>
    <col min="5636" max="5637" width="3.5" customWidth="1"/>
    <col min="5638" max="5638" width="6.875" customWidth="1"/>
    <col min="5639" max="5641" width="3.375" customWidth="1"/>
    <col min="5642" max="5642" width="3.5" customWidth="1"/>
    <col min="5643" max="5643" width="3.375" customWidth="1"/>
    <col min="5644" max="5644" width="3.5" customWidth="1"/>
    <col min="5645" max="5645" width="3.375" customWidth="1"/>
    <col min="5646" max="5646" width="3.5" customWidth="1"/>
    <col min="5647" max="5647" width="3.375" customWidth="1"/>
    <col min="5648" max="5648" width="3.5" customWidth="1"/>
    <col min="5649" max="5650" width="6.875" customWidth="1"/>
    <col min="5651" max="5651" width="7.375" customWidth="1"/>
    <col min="5652" max="5652" width="1.75" customWidth="1"/>
    <col min="5889" max="5889" width="12.875" customWidth="1"/>
    <col min="5890" max="5891" width="6.875" customWidth="1"/>
    <col min="5892" max="5893" width="3.5" customWidth="1"/>
    <col min="5894" max="5894" width="6.875" customWidth="1"/>
    <col min="5895" max="5897" width="3.375" customWidth="1"/>
    <col min="5898" max="5898" width="3.5" customWidth="1"/>
    <col min="5899" max="5899" width="3.375" customWidth="1"/>
    <col min="5900" max="5900" width="3.5" customWidth="1"/>
    <col min="5901" max="5901" width="3.375" customWidth="1"/>
    <col min="5902" max="5902" width="3.5" customWidth="1"/>
    <col min="5903" max="5903" width="3.375" customWidth="1"/>
    <col min="5904" max="5904" width="3.5" customWidth="1"/>
    <col min="5905" max="5906" width="6.875" customWidth="1"/>
    <col min="5907" max="5907" width="7.375" customWidth="1"/>
    <col min="5908" max="5908" width="1.75" customWidth="1"/>
    <col min="6145" max="6145" width="12.875" customWidth="1"/>
    <col min="6146" max="6147" width="6.875" customWidth="1"/>
    <col min="6148" max="6149" width="3.5" customWidth="1"/>
    <col min="6150" max="6150" width="6.875" customWidth="1"/>
    <col min="6151" max="6153" width="3.375" customWidth="1"/>
    <col min="6154" max="6154" width="3.5" customWidth="1"/>
    <col min="6155" max="6155" width="3.375" customWidth="1"/>
    <col min="6156" max="6156" width="3.5" customWidth="1"/>
    <col min="6157" max="6157" width="3.375" customWidth="1"/>
    <col min="6158" max="6158" width="3.5" customWidth="1"/>
    <col min="6159" max="6159" width="3.375" customWidth="1"/>
    <col min="6160" max="6160" width="3.5" customWidth="1"/>
    <col min="6161" max="6162" width="6.875" customWidth="1"/>
    <col min="6163" max="6163" width="7.375" customWidth="1"/>
    <col min="6164" max="6164" width="1.75" customWidth="1"/>
    <col min="6401" max="6401" width="12.875" customWidth="1"/>
    <col min="6402" max="6403" width="6.875" customWidth="1"/>
    <col min="6404" max="6405" width="3.5" customWidth="1"/>
    <col min="6406" max="6406" width="6.875" customWidth="1"/>
    <col min="6407" max="6409" width="3.375" customWidth="1"/>
    <col min="6410" max="6410" width="3.5" customWidth="1"/>
    <col min="6411" max="6411" width="3.375" customWidth="1"/>
    <col min="6412" max="6412" width="3.5" customWidth="1"/>
    <col min="6413" max="6413" width="3.375" customWidth="1"/>
    <col min="6414" max="6414" width="3.5" customWidth="1"/>
    <col min="6415" max="6415" width="3.375" customWidth="1"/>
    <col min="6416" max="6416" width="3.5" customWidth="1"/>
    <col min="6417" max="6418" width="6.875" customWidth="1"/>
    <col min="6419" max="6419" width="7.375" customWidth="1"/>
    <col min="6420" max="6420" width="1.75" customWidth="1"/>
    <col min="6657" max="6657" width="12.875" customWidth="1"/>
    <col min="6658" max="6659" width="6.875" customWidth="1"/>
    <col min="6660" max="6661" width="3.5" customWidth="1"/>
    <col min="6662" max="6662" width="6.875" customWidth="1"/>
    <col min="6663" max="6665" width="3.375" customWidth="1"/>
    <col min="6666" max="6666" width="3.5" customWidth="1"/>
    <col min="6667" max="6667" width="3.375" customWidth="1"/>
    <col min="6668" max="6668" width="3.5" customWidth="1"/>
    <col min="6669" max="6669" width="3.375" customWidth="1"/>
    <col min="6670" max="6670" width="3.5" customWidth="1"/>
    <col min="6671" max="6671" width="3.375" customWidth="1"/>
    <col min="6672" max="6672" width="3.5" customWidth="1"/>
    <col min="6673" max="6674" width="6.875" customWidth="1"/>
    <col min="6675" max="6675" width="7.375" customWidth="1"/>
    <col min="6676" max="6676" width="1.75" customWidth="1"/>
    <col min="6913" max="6913" width="12.875" customWidth="1"/>
    <col min="6914" max="6915" width="6.875" customWidth="1"/>
    <col min="6916" max="6917" width="3.5" customWidth="1"/>
    <col min="6918" max="6918" width="6.875" customWidth="1"/>
    <col min="6919" max="6921" width="3.375" customWidth="1"/>
    <col min="6922" max="6922" width="3.5" customWidth="1"/>
    <col min="6923" max="6923" width="3.375" customWidth="1"/>
    <col min="6924" max="6924" width="3.5" customWidth="1"/>
    <col min="6925" max="6925" width="3.375" customWidth="1"/>
    <col min="6926" max="6926" width="3.5" customWidth="1"/>
    <col min="6927" max="6927" width="3.375" customWidth="1"/>
    <col min="6928" max="6928" width="3.5" customWidth="1"/>
    <col min="6929" max="6930" width="6.875" customWidth="1"/>
    <col min="6931" max="6931" width="7.375" customWidth="1"/>
    <col min="6932" max="6932" width="1.75" customWidth="1"/>
    <col min="7169" max="7169" width="12.875" customWidth="1"/>
    <col min="7170" max="7171" width="6.875" customWidth="1"/>
    <col min="7172" max="7173" width="3.5" customWidth="1"/>
    <col min="7174" max="7174" width="6.875" customWidth="1"/>
    <col min="7175" max="7177" width="3.375" customWidth="1"/>
    <col min="7178" max="7178" width="3.5" customWidth="1"/>
    <col min="7179" max="7179" width="3.375" customWidth="1"/>
    <col min="7180" max="7180" width="3.5" customWidth="1"/>
    <col min="7181" max="7181" width="3.375" customWidth="1"/>
    <col min="7182" max="7182" width="3.5" customWidth="1"/>
    <col min="7183" max="7183" width="3.375" customWidth="1"/>
    <col min="7184" max="7184" width="3.5" customWidth="1"/>
    <col min="7185" max="7186" width="6.875" customWidth="1"/>
    <col min="7187" max="7187" width="7.375" customWidth="1"/>
    <col min="7188" max="7188" width="1.75" customWidth="1"/>
    <col min="7425" max="7425" width="12.875" customWidth="1"/>
    <col min="7426" max="7427" width="6.875" customWidth="1"/>
    <col min="7428" max="7429" width="3.5" customWidth="1"/>
    <col min="7430" max="7430" width="6.875" customWidth="1"/>
    <col min="7431" max="7433" width="3.375" customWidth="1"/>
    <col min="7434" max="7434" width="3.5" customWidth="1"/>
    <col min="7435" max="7435" width="3.375" customWidth="1"/>
    <col min="7436" max="7436" width="3.5" customWidth="1"/>
    <col min="7437" max="7437" width="3.375" customWidth="1"/>
    <col min="7438" max="7438" width="3.5" customWidth="1"/>
    <col min="7439" max="7439" width="3.375" customWidth="1"/>
    <col min="7440" max="7440" width="3.5" customWidth="1"/>
    <col min="7441" max="7442" width="6.875" customWidth="1"/>
    <col min="7443" max="7443" width="7.375" customWidth="1"/>
    <col min="7444" max="7444" width="1.75" customWidth="1"/>
    <col min="7681" max="7681" width="12.875" customWidth="1"/>
    <col min="7682" max="7683" width="6.875" customWidth="1"/>
    <col min="7684" max="7685" width="3.5" customWidth="1"/>
    <col min="7686" max="7686" width="6.875" customWidth="1"/>
    <col min="7687" max="7689" width="3.375" customWidth="1"/>
    <col min="7690" max="7690" width="3.5" customWidth="1"/>
    <col min="7691" max="7691" width="3.375" customWidth="1"/>
    <col min="7692" max="7692" width="3.5" customWidth="1"/>
    <col min="7693" max="7693" width="3.375" customWidth="1"/>
    <col min="7694" max="7694" width="3.5" customWidth="1"/>
    <col min="7695" max="7695" width="3.375" customWidth="1"/>
    <col min="7696" max="7696" width="3.5" customWidth="1"/>
    <col min="7697" max="7698" width="6.875" customWidth="1"/>
    <col min="7699" max="7699" width="7.375" customWidth="1"/>
    <col min="7700" max="7700" width="1.75" customWidth="1"/>
    <col min="7937" max="7937" width="12.875" customWidth="1"/>
    <col min="7938" max="7939" width="6.875" customWidth="1"/>
    <col min="7940" max="7941" width="3.5" customWidth="1"/>
    <col min="7942" max="7942" width="6.875" customWidth="1"/>
    <col min="7943" max="7945" width="3.375" customWidth="1"/>
    <col min="7946" max="7946" width="3.5" customWidth="1"/>
    <col min="7947" max="7947" width="3.375" customWidth="1"/>
    <col min="7948" max="7948" width="3.5" customWidth="1"/>
    <col min="7949" max="7949" width="3.375" customWidth="1"/>
    <col min="7950" max="7950" width="3.5" customWidth="1"/>
    <col min="7951" max="7951" width="3.375" customWidth="1"/>
    <col min="7952" max="7952" width="3.5" customWidth="1"/>
    <col min="7953" max="7954" width="6.875" customWidth="1"/>
    <col min="7955" max="7955" width="7.375" customWidth="1"/>
    <col min="7956" max="7956" width="1.75" customWidth="1"/>
    <col min="8193" max="8193" width="12.875" customWidth="1"/>
    <col min="8194" max="8195" width="6.875" customWidth="1"/>
    <col min="8196" max="8197" width="3.5" customWidth="1"/>
    <col min="8198" max="8198" width="6.875" customWidth="1"/>
    <col min="8199" max="8201" width="3.375" customWidth="1"/>
    <col min="8202" max="8202" width="3.5" customWidth="1"/>
    <col min="8203" max="8203" width="3.375" customWidth="1"/>
    <col min="8204" max="8204" width="3.5" customWidth="1"/>
    <col min="8205" max="8205" width="3.375" customWidth="1"/>
    <col min="8206" max="8206" width="3.5" customWidth="1"/>
    <col min="8207" max="8207" width="3.375" customWidth="1"/>
    <col min="8208" max="8208" width="3.5" customWidth="1"/>
    <col min="8209" max="8210" width="6.875" customWidth="1"/>
    <col min="8211" max="8211" width="7.375" customWidth="1"/>
    <col min="8212" max="8212" width="1.75" customWidth="1"/>
    <col min="8449" max="8449" width="12.875" customWidth="1"/>
    <col min="8450" max="8451" width="6.875" customWidth="1"/>
    <col min="8452" max="8453" width="3.5" customWidth="1"/>
    <col min="8454" max="8454" width="6.875" customWidth="1"/>
    <col min="8455" max="8457" width="3.375" customWidth="1"/>
    <col min="8458" max="8458" width="3.5" customWidth="1"/>
    <col min="8459" max="8459" width="3.375" customWidth="1"/>
    <col min="8460" max="8460" width="3.5" customWidth="1"/>
    <col min="8461" max="8461" width="3.375" customWidth="1"/>
    <col min="8462" max="8462" width="3.5" customWidth="1"/>
    <col min="8463" max="8463" width="3.375" customWidth="1"/>
    <col min="8464" max="8464" width="3.5" customWidth="1"/>
    <col min="8465" max="8466" width="6.875" customWidth="1"/>
    <col min="8467" max="8467" width="7.375" customWidth="1"/>
    <col min="8468" max="8468" width="1.75" customWidth="1"/>
    <col min="8705" max="8705" width="12.875" customWidth="1"/>
    <col min="8706" max="8707" width="6.875" customWidth="1"/>
    <col min="8708" max="8709" width="3.5" customWidth="1"/>
    <col min="8710" max="8710" width="6.875" customWidth="1"/>
    <col min="8711" max="8713" width="3.375" customWidth="1"/>
    <col min="8714" max="8714" width="3.5" customWidth="1"/>
    <col min="8715" max="8715" width="3.375" customWidth="1"/>
    <col min="8716" max="8716" width="3.5" customWidth="1"/>
    <col min="8717" max="8717" width="3.375" customWidth="1"/>
    <col min="8718" max="8718" width="3.5" customWidth="1"/>
    <col min="8719" max="8719" width="3.375" customWidth="1"/>
    <col min="8720" max="8720" width="3.5" customWidth="1"/>
    <col min="8721" max="8722" width="6.875" customWidth="1"/>
    <col min="8723" max="8723" width="7.375" customWidth="1"/>
    <col min="8724" max="8724" width="1.75" customWidth="1"/>
    <col min="8961" max="8961" width="12.875" customWidth="1"/>
    <col min="8962" max="8963" width="6.875" customWidth="1"/>
    <col min="8964" max="8965" width="3.5" customWidth="1"/>
    <col min="8966" max="8966" width="6.875" customWidth="1"/>
    <col min="8967" max="8969" width="3.375" customWidth="1"/>
    <col min="8970" max="8970" width="3.5" customWidth="1"/>
    <col min="8971" max="8971" width="3.375" customWidth="1"/>
    <col min="8972" max="8972" width="3.5" customWidth="1"/>
    <col min="8973" max="8973" width="3.375" customWidth="1"/>
    <col min="8974" max="8974" width="3.5" customWidth="1"/>
    <col min="8975" max="8975" width="3.375" customWidth="1"/>
    <col min="8976" max="8976" width="3.5" customWidth="1"/>
    <col min="8977" max="8978" width="6.875" customWidth="1"/>
    <col min="8979" max="8979" width="7.375" customWidth="1"/>
    <col min="8980" max="8980" width="1.75" customWidth="1"/>
    <col min="9217" max="9217" width="12.875" customWidth="1"/>
    <col min="9218" max="9219" width="6.875" customWidth="1"/>
    <col min="9220" max="9221" width="3.5" customWidth="1"/>
    <col min="9222" max="9222" width="6.875" customWidth="1"/>
    <col min="9223" max="9225" width="3.375" customWidth="1"/>
    <col min="9226" max="9226" width="3.5" customWidth="1"/>
    <col min="9227" max="9227" width="3.375" customWidth="1"/>
    <col min="9228" max="9228" width="3.5" customWidth="1"/>
    <col min="9229" max="9229" width="3.375" customWidth="1"/>
    <col min="9230" max="9230" width="3.5" customWidth="1"/>
    <col min="9231" max="9231" width="3.375" customWidth="1"/>
    <col min="9232" max="9232" width="3.5" customWidth="1"/>
    <col min="9233" max="9234" width="6.875" customWidth="1"/>
    <col min="9235" max="9235" width="7.375" customWidth="1"/>
    <col min="9236" max="9236" width="1.75" customWidth="1"/>
    <col min="9473" max="9473" width="12.875" customWidth="1"/>
    <col min="9474" max="9475" width="6.875" customWidth="1"/>
    <col min="9476" max="9477" width="3.5" customWidth="1"/>
    <col min="9478" max="9478" width="6.875" customWidth="1"/>
    <col min="9479" max="9481" width="3.375" customWidth="1"/>
    <col min="9482" max="9482" width="3.5" customWidth="1"/>
    <col min="9483" max="9483" width="3.375" customWidth="1"/>
    <col min="9484" max="9484" width="3.5" customWidth="1"/>
    <col min="9485" max="9485" width="3.375" customWidth="1"/>
    <col min="9486" max="9486" width="3.5" customWidth="1"/>
    <col min="9487" max="9487" width="3.375" customWidth="1"/>
    <col min="9488" max="9488" width="3.5" customWidth="1"/>
    <col min="9489" max="9490" width="6.875" customWidth="1"/>
    <col min="9491" max="9491" width="7.375" customWidth="1"/>
    <col min="9492" max="9492" width="1.75" customWidth="1"/>
    <col min="9729" max="9729" width="12.875" customWidth="1"/>
    <col min="9730" max="9731" width="6.875" customWidth="1"/>
    <col min="9732" max="9733" width="3.5" customWidth="1"/>
    <col min="9734" max="9734" width="6.875" customWidth="1"/>
    <col min="9735" max="9737" width="3.375" customWidth="1"/>
    <col min="9738" max="9738" width="3.5" customWidth="1"/>
    <col min="9739" max="9739" width="3.375" customWidth="1"/>
    <col min="9740" max="9740" width="3.5" customWidth="1"/>
    <col min="9741" max="9741" width="3.375" customWidth="1"/>
    <col min="9742" max="9742" width="3.5" customWidth="1"/>
    <col min="9743" max="9743" width="3.375" customWidth="1"/>
    <col min="9744" max="9744" width="3.5" customWidth="1"/>
    <col min="9745" max="9746" width="6.875" customWidth="1"/>
    <col min="9747" max="9747" width="7.375" customWidth="1"/>
    <col min="9748" max="9748" width="1.75" customWidth="1"/>
    <col min="9985" max="9985" width="12.875" customWidth="1"/>
    <col min="9986" max="9987" width="6.875" customWidth="1"/>
    <col min="9988" max="9989" width="3.5" customWidth="1"/>
    <col min="9990" max="9990" width="6.875" customWidth="1"/>
    <col min="9991" max="9993" width="3.375" customWidth="1"/>
    <col min="9994" max="9994" width="3.5" customWidth="1"/>
    <col min="9995" max="9995" width="3.375" customWidth="1"/>
    <col min="9996" max="9996" width="3.5" customWidth="1"/>
    <col min="9997" max="9997" width="3.375" customWidth="1"/>
    <col min="9998" max="9998" width="3.5" customWidth="1"/>
    <col min="9999" max="9999" width="3.375" customWidth="1"/>
    <col min="10000" max="10000" width="3.5" customWidth="1"/>
    <col min="10001" max="10002" width="6.875" customWidth="1"/>
    <col min="10003" max="10003" width="7.375" customWidth="1"/>
    <col min="10004" max="10004" width="1.75" customWidth="1"/>
    <col min="10241" max="10241" width="12.875" customWidth="1"/>
    <col min="10242" max="10243" width="6.875" customWidth="1"/>
    <col min="10244" max="10245" width="3.5" customWidth="1"/>
    <col min="10246" max="10246" width="6.875" customWidth="1"/>
    <col min="10247" max="10249" width="3.375" customWidth="1"/>
    <col min="10250" max="10250" width="3.5" customWidth="1"/>
    <col min="10251" max="10251" width="3.375" customWidth="1"/>
    <col min="10252" max="10252" width="3.5" customWidth="1"/>
    <col min="10253" max="10253" width="3.375" customWidth="1"/>
    <col min="10254" max="10254" width="3.5" customWidth="1"/>
    <col min="10255" max="10255" width="3.375" customWidth="1"/>
    <col min="10256" max="10256" width="3.5" customWidth="1"/>
    <col min="10257" max="10258" width="6.875" customWidth="1"/>
    <col min="10259" max="10259" width="7.375" customWidth="1"/>
    <col min="10260" max="10260" width="1.75" customWidth="1"/>
    <col min="10497" max="10497" width="12.875" customWidth="1"/>
    <col min="10498" max="10499" width="6.875" customWidth="1"/>
    <col min="10500" max="10501" width="3.5" customWidth="1"/>
    <col min="10502" max="10502" width="6.875" customWidth="1"/>
    <col min="10503" max="10505" width="3.375" customWidth="1"/>
    <col min="10506" max="10506" width="3.5" customWidth="1"/>
    <col min="10507" max="10507" width="3.375" customWidth="1"/>
    <col min="10508" max="10508" width="3.5" customWidth="1"/>
    <col min="10509" max="10509" width="3.375" customWidth="1"/>
    <col min="10510" max="10510" width="3.5" customWidth="1"/>
    <col min="10511" max="10511" width="3.375" customWidth="1"/>
    <col min="10512" max="10512" width="3.5" customWidth="1"/>
    <col min="10513" max="10514" width="6.875" customWidth="1"/>
    <col min="10515" max="10515" width="7.375" customWidth="1"/>
    <col min="10516" max="10516" width="1.75" customWidth="1"/>
    <col min="10753" max="10753" width="12.875" customWidth="1"/>
    <col min="10754" max="10755" width="6.875" customWidth="1"/>
    <col min="10756" max="10757" width="3.5" customWidth="1"/>
    <col min="10758" max="10758" width="6.875" customWidth="1"/>
    <col min="10759" max="10761" width="3.375" customWidth="1"/>
    <col min="10762" max="10762" width="3.5" customWidth="1"/>
    <col min="10763" max="10763" width="3.375" customWidth="1"/>
    <col min="10764" max="10764" width="3.5" customWidth="1"/>
    <col min="10765" max="10765" width="3.375" customWidth="1"/>
    <col min="10766" max="10766" width="3.5" customWidth="1"/>
    <col min="10767" max="10767" width="3.375" customWidth="1"/>
    <col min="10768" max="10768" width="3.5" customWidth="1"/>
    <col min="10769" max="10770" width="6.875" customWidth="1"/>
    <col min="10771" max="10771" width="7.375" customWidth="1"/>
    <col min="10772" max="10772" width="1.75" customWidth="1"/>
    <col min="11009" max="11009" width="12.875" customWidth="1"/>
    <col min="11010" max="11011" width="6.875" customWidth="1"/>
    <col min="11012" max="11013" width="3.5" customWidth="1"/>
    <col min="11014" max="11014" width="6.875" customWidth="1"/>
    <col min="11015" max="11017" width="3.375" customWidth="1"/>
    <col min="11018" max="11018" width="3.5" customWidth="1"/>
    <col min="11019" max="11019" width="3.375" customWidth="1"/>
    <col min="11020" max="11020" width="3.5" customWidth="1"/>
    <col min="11021" max="11021" width="3.375" customWidth="1"/>
    <col min="11022" max="11022" width="3.5" customWidth="1"/>
    <col min="11023" max="11023" width="3.375" customWidth="1"/>
    <col min="11024" max="11024" width="3.5" customWidth="1"/>
    <col min="11025" max="11026" width="6.875" customWidth="1"/>
    <col min="11027" max="11027" width="7.375" customWidth="1"/>
    <col min="11028" max="11028" width="1.75" customWidth="1"/>
    <col min="11265" max="11265" width="12.875" customWidth="1"/>
    <col min="11266" max="11267" width="6.875" customWidth="1"/>
    <col min="11268" max="11269" width="3.5" customWidth="1"/>
    <col min="11270" max="11270" width="6.875" customWidth="1"/>
    <col min="11271" max="11273" width="3.375" customWidth="1"/>
    <col min="11274" max="11274" width="3.5" customWidth="1"/>
    <col min="11275" max="11275" width="3.375" customWidth="1"/>
    <col min="11276" max="11276" width="3.5" customWidth="1"/>
    <col min="11277" max="11277" width="3.375" customWidth="1"/>
    <col min="11278" max="11278" width="3.5" customWidth="1"/>
    <col min="11279" max="11279" width="3.375" customWidth="1"/>
    <col min="11280" max="11280" width="3.5" customWidth="1"/>
    <col min="11281" max="11282" width="6.875" customWidth="1"/>
    <col min="11283" max="11283" width="7.375" customWidth="1"/>
    <col min="11284" max="11284" width="1.75" customWidth="1"/>
    <col min="11521" max="11521" width="12.875" customWidth="1"/>
    <col min="11522" max="11523" width="6.875" customWidth="1"/>
    <col min="11524" max="11525" width="3.5" customWidth="1"/>
    <col min="11526" max="11526" width="6.875" customWidth="1"/>
    <col min="11527" max="11529" width="3.375" customWidth="1"/>
    <col min="11530" max="11530" width="3.5" customWidth="1"/>
    <col min="11531" max="11531" width="3.375" customWidth="1"/>
    <col min="11532" max="11532" width="3.5" customWidth="1"/>
    <col min="11533" max="11533" width="3.375" customWidth="1"/>
    <col min="11534" max="11534" width="3.5" customWidth="1"/>
    <col min="11535" max="11535" width="3.375" customWidth="1"/>
    <col min="11536" max="11536" width="3.5" customWidth="1"/>
    <col min="11537" max="11538" width="6.875" customWidth="1"/>
    <col min="11539" max="11539" width="7.375" customWidth="1"/>
    <col min="11540" max="11540" width="1.75" customWidth="1"/>
    <col min="11777" max="11777" width="12.875" customWidth="1"/>
    <col min="11778" max="11779" width="6.875" customWidth="1"/>
    <col min="11780" max="11781" width="3.5" customWidth="1"/>
    <col min="11782" max="11782" width="6.875" customWidth="1"/>
    <col min="11783" max="11785" width="3.375" customWidth="1"/>
    <col min="11786" max="11786" width="3.5" customWidth="1"/>
    <col min="11787" max="11787" width="3.375" customWidth="1"/>
    <col min="11788" max="11788" width="3.5" customWidth="1"/>
    <col min="11789" max="11789" width="3.375" customWidth="1"/>
    <col min="11790" max="11790" width="3.5" customWidth="1"/>
    <col min="11791" max="11791" width="3.375" customWidth="1"/>
    <col min="11792" max="11792" width="3.5" customWidth="1"/>
    <col min="11793" max="11794" width="6.875" customWidth="1"/>
    <col min="11795" max="11795" width="7.375" customWidth="1"/>
    <col min="11796" max="11796" width="1.75" customWidth="1"/>
    <col min="12033" max="12033" width="12.875" customWidth="1"/>
    <col min="12034" max="12035" width="6.875" customWidth="1"/>
    <col min="12036" max="12037" width="3.5" customWidth="1"/>
    <col min="12038" max="12038" width="6.875" customWidth="1"/>
    <col min="12039" max="12041" width="3.375" customWidth="1"/>
    <col min="12042" max="12042" width="3.5" customWidth="1"/>
    <col min="12043" max="12043" width="3.375" customWidth="1"/>
    <col min="12044" max="12044" width="3.5" customWidth="1"/>
    <col min="12045" max="12045" width="3.375" customWidth="1"/>
    <col min="12046" max="12046" width="3.5" customWidth="1"/>
    <col min="12047" max="12047" width="3.375" customWidth="1"/>
    <col min="12048" max="12048" width="3.5" customWidth="1"/>
    <col min="12049" max="12050" width="6.875" customWidth="1"/>
    <col min="12051" max="12051" width="7.375" customWidth="1"/>
    <col min="12052" max="12052" width="1.75" customWidth="1"/>
    <col min="12289" max="12289" width="12.875" customWidth="1"/>
    <col min="12290" max="12291" width="6.875" customWidth="1"/>
    <col min="12292" max="12293" width="3.5" customWidth="1"/>
    <col min="12294" max="12294" width="6.875" customWidth="1"/>
    <col min="12295" max="12297" width="3.375" customWidth="1"/>
    <col min="12298" max="12298" width="3.5" customWidth="1"/>
    <col min="12299" max="12299" width="3.375" customWidth="1"/>
    <col min="12300" max="12300" width="3.5" customWidth="1"/>
    <col min="12301" max="12301" width="3.375" customWidth="1"/>
    <col min="12302" max="12302" width="3.5" customWidth="1"/>
    <col min="12303" max="12303" width="3.375" customWidth="1"/>
    <col min="12304" max="12304" width="3.5" customWidth="1"/>
    <col min="12305" max="12306" width="6.875" customWidth="1"/>
    <col min="12307" max="12307" width="7.375" customWidth="1"/>
    <col min="12308" max="12308" width="1.75" customWidth="1"/>
    <col min="12545" max="12545" width="12.875" customWidth="1"/>
    <col min="12546" max="12547" width="6.875" customWidth="1"/>
    <col min="12548" max="12549" width="3.5" customWidth="1"/>
    <col min="12550" max="12550" width="6.875" customWidth="1"/>
    <col min="12551" max="12553" width="3.375" customWidth="1"/>
    <col min="12554" max="12554" width="3.5" customWidth="1"/>
    <col min="12555" max="12555" width="3.375" customWidth="1"/>
    <col min="12556" max="12556" width="3.5" customWidth="1"/>
    <col min="12557" max="12557" width="3.375" customWidth="1"/>
    <col min="12558" max="12558" width="3.5" customWidth="1"/>
    <col min="12559" max="12559" width="3.375" customWidth="1"/>
    <col min="12560" max="12560" width="3.5" customWidth="1"/>
    <col min="12561" max="12562" width="6.875" customWidth="1"/>
    <col min="12563" max="12563" width="7.375" customWidth="1"/>
    <col min="12564" max="12564" width="1.75" customWidth="1"/>
    <col min="12801" max="12801" width="12.875" customWidth="1"/>
    <col min="12802" max="12803" width="6.875" customWidth="1"/>
    <col min="12804" max="12805" width="3.5" customWidth="1"/>
    <col min="12806" max="12806" width="6.875" customWidth="1"/>
    <col min="12807" max="12809" width="3.375" customWidth="1"/>
    <col min="12810" max="12810" width="3.5" customWidth="1"/>
    <col min="12811" max="12811" width="3.375" customWidth="1"/>
    <col min="12812" max="12812" width="3.5" customWidth="1"/>
    <col min="12813" max="12813" width="3.375" customWidth="1"/>
    <col min="12814" max="12814" width="3.5" customWidth="1"/>
    <col min="12815" max="12815" width="3.375" customWidth="1"/>
    <col min="12816" max="12816" width="3.5" customWidth="1"/>
    <col min="12817" max="12818" width="6.875" customWidth="1"/>
    <col min="12819" max="12819" width="7.375" customWidth="1"/>
    <col min="12820" max="12820" width="1.75" customWidth="1"/>
    <col min="13057" max="13057" width="12.875" customWidth="1"/>
    <col min="13058" max="13059" width="6.875" customWidth="1"/>
    <col min="13060" max="13061" width="3.5" customWidth="1"/>
    <col min="13062" max="13062" width="6.875" customWidth="1"/>
    <col min="13063" max="13065" width="3.375" customWidth="1"/>
    <col min="13066" max="13066" width="3.5" customWidth="1"/>
    <col min="13067" max="13067" width="3.375" customWidth="1"/>
    <col min="13068" max="13068" width="3.5" customWidth="1"/>
    <col min="13069" max="13069" width="3.375" customWidth="1"/>
    <col min="13070" max="13070" width="3.5" customWidth="1"/>
    <col min="13071" max="13071" width="3.375" customWidth="1"/>
    <col min="13072" max="13072" width="3.5" customWidth="1"/>
    <col min="13073" max="13074" width="6.875" customWidth="1"/>
    <col min="13075" max="13075" width="7.375" customWidth="1"/>
    <col min="13076" max="13076" width="1.75" customWidth="1"/>
    <col min="13313" max="13313" width="12.875" customWidth="1"/>
    <col min="13314" max="13315" width="6.875" customWidth="1"/>
    <col min="13316" max="13317" width="3.5" customWidth="1"/>
    <col min="13318" max="13318" width="6.875" customWidth="1"/>
    <col min="13319" max="13321" width="3.375" customWidth="1"/>
    <col min="13322" max="13322" width="3.5" customWidth="1"/>
    <col min="13323" max="13323" width="3.375" customWidth="1"/>
    <col min="13324" max="13324" width="3.5" customWidth="1"/>
    <col min="13325" max="13325" width="3.375" customWidth="1"/>
    <col min="13326" max="13326" width="3.5" customWidth="1"/>
    <col min="13327" max="13327" width="3.375" customWidth="1"/>
    <col min="13328" max="13328" width="3.5" customWidth="1"/>
    <col min="13329" max="13330" width="6.875" customWidth="1"/>
    <col min="13331" max="13331" width="7.375" customWidth="1"/>
    <col min="13332" max="13332" width="1.75" customWidth="1"/>
    <col min="13569" max="13569" width="12.875" customWidth="1"/>
    <col min="13570" max="13571" width="6.875" customWidth="1"/>
    <col min="13572" max="13573" width="3.5" customWidth="1"/>
    <col min="13574" max="13574" width="6.875" customWidth="1"/>
    <col min="13575" max="13577" width="3.375" customWidth="1"/>
    <col min="13578" max="13578" width="3.5" customWidth="1"/>
    <col min="13579" max="13579" width="3.375" customWidth="1"/>
    <col min="13580" max="13580" width="3.5" customWidth="1"/>
    <col min="13581" max="13581" width="3.375" customWidth="1"/>
    <col min="13582" max="13582" width="3.5" customWidth="1"/>
    <col min="13583" max="13583" width="3.375" customWidth="1"/>
    <col min="13584" max="13584" width="3.5" customWidth="1"/>
    <col min="13585" max="13586" width="6.875" customWidth="1"/>
    <col min="13587" max="13587" width="7.375" customWidth="1"/>
    <col min="13588" max="13588" width="1.75" customWidth="1"/>
    <col min="13825" max="13825" width="12.875" customWidth="1"/>
    <col min="13826" max="13827" width="6.875" customWidth="1"/>
    <col min="13828" max="13829" width="3.5" customWidth="1"/>
    <col min="13830" max="13830" width="6.875" customWidth="1"/>
    <col min="13831" max="13833" width="3.375" customWidth="1"/>
    <col min="13834" max="13834" width="3.5" customWidth="1"/>
    <col min="13835" max="13835" width="3.375" customWidth="1"/>
    <col min="13836" max="13836" width="3.5" customWidth="1"/>
    <col min="13837" max="13837" width="3.375" customWidth="1"/>
    <col min="13838" max="13838" width="3.5" customWidth="1"/>
    <col min="13839" max="13839" width="3.375" customWidth="1"/>
    <col min="13840" max="13840" width="3.5" customWidth="1"/>
    <col min="13841" max="13842" width="6.875" customWidth="1"/>
    <col min="13843" max="13843" width="7.375" customWidth="1"/>
    <col min="13844" max="13844" width="1.75" customWidth="1"/>
    <col min="14081" max="14081" width="12.875" customWidth="1"/>
    <col min="14082" max="14083" width="6.875" customWidth="1"/>
    <col min="14084" max="14085" width="3.5" customWidth="1"/>
    <col min="14086" max="14086" width="6.875" customWidth="1"/>
    <col min="14087" max="14089" width="3.375" customWidth="1"/>
    <col min="14090" max="14090" width="3.5" customWidth="1"/>
    <col min="14091" max="14091" width="3.375" customWidth="1"/>
    <col min="14092" max="14092" width="3.5" customWidth="1"/>
    <col min="14093" max="14093" width="3.375" customWidth="1"/>
    <col min="14094" max="14094" width="3.5" customWidth="1"/>
    <col min="14095" max="14095" width="3.375" customWidth="1"/>
    <col min="14096" max="14096" width="3.5" customWidth="1"/>
    <col min="14097" max="14098" width="6.875" customWidth="1"/>
    <col min="14099" max="14099" width="7.375" customWidth="1"/>
    <col min="14100" max="14100" width="1.75" customWidth="1"/>
    <col min="14337" max="14337" width="12.875" customWidth="1"/>
    <col min="14338" max="14339" width="6.875" customWidth="1"/>
    <col min="14340" max="14341" width="3.5" customWidth="1"/>
    <col min="14342" max="14342" width="6.875" customWidth="1"/>
    <col min="14343" max="14345" width="3.375" customWidth="1"/>
    <col min="14346" max="14346" width="3.5" customWidth="1"/>
    <col min="14347" max="14347" width="3.375" customWidth="1"/>
    <col min="14348" max="14348" width="3.5" customWidth="1"/>
    <col min="14349" max="14349" width="3.375" customWidth="1"/>
    <col min="14350" max="14350" width="3.5" customWidth="1"/>
    <col min="14351" max="14351" width="3.375" customWidth="1"/>
    <col min="14352" max="14352" width="3.5" customWidth="1"/>
    <col min="14353" max="14354" width="6.875" customWidth="1"/>
    <col min="14355" max="14355" width="7.375" customWidth="1"/>
    <col min="14356" max="14356" width="1.75" customWidth="1"/>
    <col min="14593" max="14593" width="12.875" customWidth="1"/>
    <col min="14594" max="14595" width="6.875" customWidth="1"/>
    <col min="14596" max="14597" width="3.5" customWidth="1"/>
    <col min="14598" max="14598" width="6.875" customWidth="1"/>
    <col min="14599" max="14601" width="3.375" customWidth="1"/>
    <col min="14602" max="14602" width="3.5" customWidth="1"/>
    <col min="14603" max="14603" width="3.375" customWidth="1"/>
    <col min="14604" max="14604" width="3.5" customWidth="1"/>
    <col min="14605" max="14605" width="3.375" customWidth="1"/>
    <col min="14606" max="14606" width="3.5" customWidth="1"/>
    <col min="14607" max="14607" width="3.375" customWidth="1"/>
    <col min="14608" max="14608" width="3.5" customWidth="1"/>
    <col min="14609" max="14610" width="6.875" customWidth="1"/>
    <col min="14611" max="14611" width="7.375" customWidth="1"/>
    <col min="14612" max="14612" width="1.75" customWidth="1"/>
    <col min="14849" max="14849" width="12.875" customWidth="1"/>
    <col min="14850" max="14851" width="6.875" customWidth="1"/>
    <col min="14852" max="14853" width="3.5" customWidth="1"/>
    <col min="14854" max="14854" width="6.875" customWidth="1"/>
    <col min="14855" max="14857" width="3.375" customWidth="1"/>
    <col min="14858" max="14858" width="3.5" customWidth="1"/>
    <col min="14859" max="14859" width="3.375" customWidth="1"/>
    <col min="14860" max="14860" width="3.5" customWidth="1"/>
    <col min="14861" max="14861" width="3.375" customWidth="1"/>
    <col min="14862" max="14862" width="3.5" customWidth="1"/>
    <col min="14863" max="14863" width="3.375" customWidth="1"/>
    <col min="14864" max="14864" width="3.5" customWidth="1"/>
    <col min="14865" max="14866" width="6.875" customWidth="1"/>
    <col min="14867" max="14867" width="7.375" customWidth="1"/>
    <col min="14868" max="14868" width="1.75" customWidth="1"/>
    <col min="15105" max="15105" width="12.875" customWidth="1"/>
    <col min="15106" max="15107" width="6.875" customWidth="1"/>
    <col min="15108" max="15109" width="3.5" customWidth="1"/>
    <col min="15110" max="15110" width="6.875" customWidth="1"/>
    <col min="15111" max="15113" width="3.375" customWidth="1"/>
    <col min="15114" max="15114" width="3.5" customWidth="1"/>
    <col min="15115" max="15115" width="3.375" customWidth="1"/>
    <col min="15116" max="15116" width="3.5" customWidth="1"/>
    <col min="15117" max="15117" width="3.375" customWidth="1"/>
    <col min="15118" max="15118" width="3.5" customWidth="1"/>
    <col min="15119" max="15119" width="3.375" customWidth="1"/>
    <col min="15120" max="15120" width="3.5" customWidth="1"/>
    <col min="15121" max="15122" width="6.875" customWidth="1"/>
    <col min="15123" max="15123" width="7.375" customWidth="1"/>
    <col min="15124" max="15124" width="1.75" customWidth="1"/>
    <col min="15361" max="15361" width="12.875" customWidth="1"/>
    <col min="15362" max="15363" width="6.875" customWidth="1"/>
    <col min="15364" max="15365" width="3.5" customWidth="1"/>
    <col min="15366" max="15366" width="6.875" customWidth="1"/>
    <col min="15367" max="15369" width="3.375" customWidth="1"/>
    <col min="15370" max="15370" width="3.5" customWidth="1"/>
    <col min="15371" max="15371" width="3.375" customWidth="1"/>
    <col min="15372" max="15372" width="3.5" customWidth="1"/>
    <col min="15373" max="15373" width="3.375" customWidth="1"/>
    <col min="15374" max="15374" width="3.5" customWidth="1"/>
    <col min="15375" max="15375" width="3.375" customWidth="1"/>
    <col min="15376" max="15376" width="3.5" customWidth="1"/>
    <col min="15377" max="15378" width="6.875" customWidth="1"/>
    <col min="15379" max="15379" width="7.375" customWidth="1"/>
    <col min="15380" max="15380" width="1.75" customWidth="1"/>
    <col min="15617" max="15617" width="12.875" customWidth="1"/>
    <col min="15618" max="15619" width="6.875" customWidth="1"/>
    <col min="15620" max="15621" width="3.5" customWidth="1"/>
    <col min="15622" max="15622" width="6.875" customWidth="1"/>
    <col min="15623" max="15625" width="3.375" customWidth="1"/>
    <col min="15626" max="15626" width="3.5" customWidth="1"/>
    <col min="15627" max="15627" width="3.375" customWidth="1"/>
    <col min="15628" max="15628" width="3.5" customWidth="1"/>
    <col min="15629" max="15629" width="3.375" customWidth="1"/>
    <col min="15630" max="15630" width="3.5" customWidth="1"/>
    <col min="15631" max="15631" width="3.375" customWidth="1"/>
    <col min="15632" max="15632" width="3.5" customWidth="1"/>
    <col min="15633" max="15634" width="6.875" customWidth="1"/>
    <col min="15635" max="15635" width="7.375" customWidth="1"/>
    <col min="15636" max="15636" width="1.75" customWidth="1"/>
    <col min="15873" max="15873" width="12.875" customWidth="1"/>
    <col min="15874" max="15875" width="6.875" customWidth="1"/>
    <col min="15876" max="15877" width="3.5" customWidth="1"/>
    <col min="15878" max="15878" width="6.875" customWidth="1"/>
    <col min="15879" max="15881" width="3.375" customWidth="1"/>
    <col min="15882" max="15882" width="3.5" customWidth="1"/>
    <col min="15883" max="15883" width="3.375" customWidth="1"/>
    <col min="15884" max="15884" width="3.5" customWidth="1"/>
    <col min="15885" max="15885" width="3.375" customWidth="1"/>
    <col min="15886" max="15886" width="3.5" customWidth="1"/>
    <col min="15887" max="15887" width="3.375" customWidth="1"/>
    <col min="15888" max="15888" width="3.5" customWidth="1"/>
    <col min="15889" max="15890" width="6.875" customWidth="1"/>
    <col min="15891" max="15891" width="7.375" customWidth="1"/>
    <col min="15892" max="15892" width="1.75" customWidth="1"/>
    <col min="16129" max="16129" width="12.875" customWidth="1"/>
    <col min="16130" max="16131" width="6.875" customWidth="1"/>
    <col min="16132" max="16133" width="3.5" customWidth="1"/>
    <col min="16134" max="16134" width="6.875" customWidth="1"/>
    <col min="16135" max="16137" width="3.375" customWidth="1"/>
    <col min="16138" max="16138" width="3.5" customWidth="1"/>
    <col min="16139" max="16139" width="3.375" customWidth="1"/>
    <col min="16140" max="16140" width="3.5" customWidth="1"/>
    <col min="16141" max="16141" width="3.375" customWidth="1"/>
    <col min="16142" max="16142" width="3.5" customWidth="1"/>
    <col min="16143" max="16143" width="3.375" customWidth="1"/>
    <col min="16144" max="16144" width="3.5" customWidth="1"/>
    <col min="16145" max="16146" width="6.875" customWidth="1"/>
    <col min="16147" max="16147" width="7.375" customWidth="1"/>
    <col min="16148" max="16148" width="1.75" customWidth="1"/>
  </cols>
  <sheetData>
    <row r="1" spans="1:20" ht="24" customHeight="1" x14ac:dyDescent="0.25">
      <c r="D1" s="14"/>
      <c r="E1" s="14"/>
      <c r="F1" s="14"/>
      <c r="G1" s="14"/>
      <c r="H1" s="14"/>
      <c r="I1" s="14" t="s">
        <v>44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67" t="s">
        <v>55</v>
      </c>
      <c r="O2" s="67"/>
      <c r="P2" s="67"/>
      <c r="Q2" s="67"/>
      <c r="R2" s="67"/>
      <c r="S2" s="67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654</v>
      </c>
      <c r="C5" s="51"/>
      <c r="D5" s="52"/>
      <c r="E5" s="63">
        <v>662</v>
      </c>
      <c r="F5" s="51"/>
      <c r="G5" s="51"/>
      <c r="H5" s="52"/>
      <c r="I5" s="80">
        <f t="shared" ref="I5:I20" si="0">B5 +E5</f>
        <v>1316</v>
      </c>
      <c r="J5" s="81"/>
      <c r="K5" s="81"/>
      <c r="L5" s="81"/>
      <c r="M5" s="82"/>
      <c r="N5" s="44">
        <v>505</v>
      </c>
      <c r="O5" s="44"/>
      <c r="P5" s="44"/>
      <c r="Q5" s="44"/>
      <c r="R5" s="63">
        <v>4</v>
      </c>
      <c r="S5" s="52"/>
      <c r="T5" s="17"/>
    </row>
    <row r="6" spans="1:20" ht="24" customHeight="1" x14ac:dyDescent="0.2">
      <c r="A6" s="4" t="s">
        <v>11</v>
      </c>
      <c r="B6" s="63">
        <v>628</v>
      </c>
      <c r="C6" s="51"/>
      <c r="D6" s="52"/>
      <c r="E6" s="63">
        <v>686</v>
      </c>
      <c r="F6" s="51"/>
      <c r="G6" s="51"/>
      <c r="H6" s="52"/>
      <c r="I6" s="50">
        <f t="shared" si="0"/>
        <v>1314</v>
      </c>
      <c r="J6" s="53"/>
      <c r="K6" s="53"/>
      <c r="L6" s="53"/>
      <c r="M6" s="54"/>
      <c r="N6" s="63">
        <v>588</v>
      </c>
      <c r="O6" s="51"/>
      <c r="P6" s="51"/>
      <c r="Q6" s="52"/>
      <c r="R6" s="63">
        <v>5</v>
      </c>
      <c r="S6" s="52"/>
      <c r="T6" s="17"/>
    </row>
    <row r="7" spans="1:20" ht="23.25" customHeight="1" x14ac:dyDescent="0.2">
      <c r="A7" s="4" t="s">
        <v>12</v>
      </c>
      <c r="B7" s="63">
        <v>2441</v>
      </c>
      <c r="C7" s="51"/>
      <c r="D7" s="52"/>
      <c r="E7" s="63">
        <v>2461</v>
      </c>
      <c r="F7" s="51"/>
      <c r="G7" s="51"/>
      <c r="H7" s="52"/>
      <c r="I7" s="50">
        <f t="shared" si="0"/>
        <v>4902</v>
      </c>
      <c r="J7" s="53"/>
      <c r="K7" s="53"/>
      <c r="L7" s="53"/>
      <c r="M7" s="54"/>
      <c r="N7" s="63">
        <v>2103</v>
      </c>
      <c r="O7" s="51"/>
      <c r="P7" s="51"/>
      <c r="Q7" s="52"/>
      <c r="R7" s="63">
        <v>23</v>
      </c>
      <c r="S7" s="52"/>
      <c r="T7" s="17"/>
    </row>
    <row r="8" spans="1:20" ht="24" customHeight="1" x14ac:dyDescent="0.2">
      <c r="A8" s="4" t="s">
        <v>13</v>
      </c>
      <c r="B8" s="63">
        <v>747</v>
      </c>
      <c r="C8" s="51"/>
      <c r="D8" s="52"/>
      <c r="E8" s="63">
        <v>763</v>
      </c>
      <c r="F8" s="51"/>
      <c r="G8" s="51"/>
      <c r="H8" s="52"/>
      <c r="I8" s="50">
        <f t="shared" si="0"/>
        <v>1510</v>
      </c>
      <c r="J8" s="53"/>
      <c r="K8" s="53"/>
      <c r="L8" s="53"/>
      <c r="M8" s="54"/>
      <c r="N8" s="63">
        <v>631</v>
      </c>
      <c r="O8" s="51"/>
      <c r="P8" s="51"/>
      <c r="Q8" s="52"/>
      <c r="R8" s="63">
        <v>6</v>
      </c>
      <c r="S8" s="52"/>
      <c r="T8" s="17"/>
    </row>
    <row r="9" spans="1:20" ht="23.25" customHeight="1" x14ac:dyDescent="0.2">
      <c r="A9" s="4" t="s">
        <v>14</v>
      </c>
      <c r="B9" s="63">
        <v>1513</v>
      </c>
      <c r="C9" s="51"/>
      <c r="D9" s="52"/>
      <c r="E9" s="63">
        <v>1622</v>
      </c>
      <c r="F9" s="51"/>
      <c r="G9" s="51"/>
      <c r="H9" s="52"/>
      <c r="I9" s="50">
        <f t="shared" si="0"/>
        <v>3135</v>
      </c>
      <c r="J9" s="53"/>
      <c r="K9" s="53"/>
      <c r="L9" s="53"/>
      <c r="M9" s="54"/>
      <c r="N9" s="63">
        <v>1317</v>
      </c>
      <c r="O9" s="51"/>
      <c r="P9" s="51"/>
      <c r="Q9" s="52"/>
      <c r="R9" s="63">
        <v>28</v>
      </c>
      <c r="S9" s="52"/>
      <c r="T9" s="17"/>
    </row>
    <row r="10" spans="1:20" ht="24" customHeight="1" x14ac:dyDescent="0.2">
      <c r="A10" s="4" t="s">
        <v>15</v>
      </c>
      <c r="B10" s="63">
        <v>1524</v>
      </c>
      <c r="C10" s="51"/>
      <c r="D10" s="52"/>
      <c r="E10" s="63">
        <v>1620</v>
      </c>
      <c r="F10" s="51"/>
      <c r="G10" s="51"/>
      <c r="H10" s="52"/>
      <c r="I10" s="50">
        <f t="shared" si="0"/>
        <v>3144</v>
      </c>
      <c r="J10" s="53"/>
      <c r="K10" s="53"/>
      <c r="L10" s="53"/>
      <c r="M10" s="54"/>
      <c r="N10" s="63">
        <v>1178</v>
      </c>
      <c r="O10" s="51"/>
      <c r="P10" s="51"/>
      <c r="Q10" s="52"/>
      <c r="R10" s="63">
        <v>20</v>
      </c>
      <c r="S10" s="52"/>
      <c r="T10" s="17"/>
    </row>
    <row r="11" spans="1:20" ht="24" customHeight="1" x14ac:dyDescent="0.2">
      <c r="A11" s="4" t="s">
        <v>16</v>
      </c>
      <c r="B11" s="63">
        <v>703</v>
      </c>
      <c r="C11" s="51"/>
      <c r="D11" s="52"/>
      <c r="E11" s="63">
        <v>756</v>
      </c>
      <c r="F11" s="51"/>
      <c r="G11" s="51"/>
      <c r="H11" s="52"/>
      <c r="I11" s="50">
        <f t="shared" si="0"/>
        <v>1459</v>
      </c>
      <c r="J11" s="53"/>
      <c r="K11" s="53"/>
      <c r="L11" s="53"/>
      <c r="M11" s="54"/>
      <c r="N11" s="63">
        <v>548</v>
      </c>
      <c r="O11" s="51"/>
      <c r="P11" s="51"/>
      <c r="Q11" s="52"/>
      <c r="R11" s="63">
        <v>5</v>
      </c>
      <c r="S11" s="52"/>
      <c r="T11" s="17"/>
    </row>
    <row r="12" spans="1:20" ht="24" customHeight="1" x14ac:dyDescent="0.2">
      <c r="A12" s="4" t="s">
        <v>6</v>
      </c>
      <c r="B12" s="63">
        <v>598</v>
      </c>
      <c r="C12" s="51"/>
      <c r="D12" s="52"/>
      <c r="E12" s="63">
        <v>644</v>
      </c>
      <c r="F12" s="51"/>
      <c r="G12" s="51"/>
      <c r="H12" s="52"/>
      <c r="I12" s="50">
        <f t="shared" si="0"/>
        <v>1242</v>
      </c>
      <c r="J12" s="53"/>
      <c r="K12" s="53"/>
      <c r="L12" s="53"/>
      <c r="M12" s="54"/>
      <c r="N12" s="63">
        <v>499</v>
      </c>
      <c r="O12" s="51"/>
      <c r="P12" s="51"/>
      <c r="Q12" s="52"/>
      <c r="R12" s="63">
        <v>3</v>
      </c>
      <c r="S12" s="52"/>
      <c r="T12" s="17"/>
    </row>
    <row r="13" spans="1:20" ht="23.25" customHeight="1" x14ac:dyDescent="0.2">
      <c r="A13" s="4" t="s">
        <v>17</v>
      </c>
      <c r="B13" s="63">
        <v>95</v>
      </c>
      <c r="C13" s="51"/>
      <c r="D13" s="52"/>
      <c r="E13" s="63">
        <v>129</v>
      </c>
      <c r="F13" s="51"/>
      <c r="G13" s="51"/>
      <c r="H13" s="52"/>
      <c r="I13" s="50">
        <f t="shared" si="0"/>
        <v>224</v>
      </c>
      <c r="J13" s="53"/>
      <c r="K13" s="53"/>
      <c r="L13" s="53"/>
      <c r="M13" s="54"/>
      <c r="N13" s="63">
        <v>132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161</v>
      </c>
      <c r="C14" s="51"/>
      <c r="D14" s="52"/>
      <c r="E14" s="63">
        <v>180</v>
      </c>
      <c r="F14" s="51"/>
      <c r="G14" s="51"/>
      <c r="H14" s="52"/>
      <c r="I14" s="50">
        <f t="shared" si="0"/>
        <v>341</v>
      </c>
      <c r="J14" s="53"/>
      <c r="K14" s="53"/>
      <c r="L14" s="53"/>
      <c r="M14" s="54"/>
      <c r="N14" s="63">
        <v>148</v>
      </c>
      <c r="O14" s="51"/>
      <c r="P14" s="51"/>
      <c r="Q14" s="52"/>
      <c r="R14" s="63">
        <v>2</v>
      </c>
      <c r="S14" s="52"/>
      <c r="T14" s="17"/>
    </row>
    <row r="15" spans="1:20" ht="24" customHeight="1" x14ac:dyDescent="0.2">
      <c r="A15" s="4" t="s">
        <v>19</v>
      </c>
      <c r="B15" s="63">
        <v>363</v>
      </c>
      <c r="C15" s="51"/>
      <c r="D15" s="52"/>
      <c r="E15" s="63">
        <v>423</v>
      </c>
      <c r="F15" s="51"/>
      <c r="G15" s="51"/>
      <c r="H15" s="52"/>
      <c r="I15" s="50">
        <f t="shared" si="0"/>
        <v>786</v>
      </c>
      <c r="J15" s="53"/>
      <c r="K15" s="53"/>
      <c r="L15" s="53"/>
      <c r="M15" s="54"/>
      <c r="N15" s="63">
        <v>349</v>
      </c>
      <c r="O15" s="51"/>
      <c r="P15" s="51"/>
      <c r="Q15" s="52"/>
      <c r="R15" s="63">
        <v>1</v>
      </c>
      <c r="S15" s="52"/>
      <c r="T15" s="17">
        <v>1</v>
      </c>
    </row>
    <row r="16" spans="1:20" ht="24" customHeight="1" x14ac:dyDescent="0.2">
      <c r="A16" s="4" t="s">
        <v>20</v>
      </c>
      <c r="B16" s="63">
        <v>578</v>
      </c>
      <c r="C16" s="51"/>
      <c r="D16" s="52"/>
      <c r="E16" s="63">
        <v>607</v>
      </c>
      <c r="F16" s="51"/>
      <c r="G16" s="51"/>
      <c r="H16" s="52"/>
      <c r="I16" s="50">
        <f t="shared" si="0"/>
        <v>1185</v>
      </c>
      <c r="J16" s="53"/>
      <c r="K16" s="53"/>
      <c r="L16" s="53"/>
      <c r="M16" s="54"/>
      <c r="N16" s="63">
        <v>483</v>
      </c>
      <c r="O16" s="51"/>
      <c r="P16" s="51"/>
      <c r="Q16" s="52"/>
      <c r="R16" s="63">
        <v>5</v>
      </c>
      <c r="S16" s="52"/>
      <c r="T16" s="17"/>
    </row>
    <row r="17" spans="1:20" ht="24" customHeight="1" x14ac:dyDescent="0.2">
      <c r="A17" s="4" t="s">
        <v>7</v>
      </c>
      <c r="B17" s="63">
        <v>2583</v>
      </c>
      <c r="C17" s="51"/>
      <c r="D17" s="52"/>
      <c r="E17" s="63">
        <v>2664</v>
      </c>
      <c r="F17" s="51"/>
      <c r="G17" s="51"/>
      <c r="H17" s="52"/>
      <c r="I17" s="50">
        <f t="shared" si="0"/>
        <v>5247</v>
      </c>
      <c r="J17" s="53"/>
      <c r="K17" s="53"/>
      <c r="L17" s="53"/>
      <c r="M17" s="54"/>
      <c r="N17" s="63">
        <v>2097</v>
      </c>
      <c r="O17" s="51"/>
      <c r="P17" s="51"/>
      <c r="Q17" s="52"/>
      <c r="R17" s="63">
        <v>13</v>
      </c>
      <c r="S17" s="52"/>
      <c r="T17" s="17"/>
    </row>
    <row r="18" spans="1:20" ht="23.25" customHeight="1" x14ac:dyDescent="0.2">
      <c r="A18" s="4" t="s">
        <v>8</v>
      </c>
      <c r="B18" s="63">
        <v>1394</v>
      </c>
      <c r="C18" s="51"/>
      <c r="D18" s="52"/>
      <c r="E18" s="63">
        <v>1431</v>
      </c>
      <c r="F18" s="51"/>
      <c r="G18" s="51"/>
      <c r="H18" s="52"/>
      <c r="I18" s="50">
        <f t="shared" si="0"/>
        <v>2825</v>
      </c>
      <c r="J18" s="53"/>
      <c r="K18" s="53"/>
      <c r="L18" s="53"/>
      <c r="M18" s="54"/>
      <c r="N18" s="63">
        <v>1198</v>
      </c>
      <c r="O18" s="51"/>
      <c r="P18" s="51"/>
      <c r="Q18" s="52"/>
      <c r="R18" s="63">
        <v>7</v>
      </c>
      <c r="S18" s="52"/>
      <c r="T18" s="17"/>
    </row>
    <row r="19" spans="1:20" ht="24" customHeight="1" x14ac:dyDescent="0.2">
      <c r="A19" s="4" t="s">
        <v>21</v>
      </c>
      <c r="B19" s="63">
        <v>648</v>
      </c>
      <c r="C19" s="51"/>
      <c r="D19" s="52"/>
      <c r="E19" s="63">
        <v>672</v>
      </c>
      <c r="F19" s="51"/>
      <c r="G19" s="51"/>
      <c r="H19" s="52"/>
      <c r="I19" s="50">
        <f t="shared" si="0"/>
        <v>1320</v>
      </c>
      <c r="J19" s="53"/>
      <c r="K19" s="53"/>
      <c r="L19" s="53"/>
      <c r="M19" s="54"/>
      <c r="N19" s="63">
        <v>542</v>
      </c>
      <c r="O19" s="51"/>
      <c r="P19" s="51"/>
      <c r="Q19" s="52"/>
      <c r="R19" s="63">
        <v>5</v>
      </c>
      <c r="S19" s="52"/>
      <c r="T19" s="17"/>
    </row>
    <row r="20" spans="1:20" ht="24" customHeight="1" x14ac:dyDescent="0.2">
      <c r="A20" s="4" t="s">
        <v>9</v>
      </c>
      <c r="B20" s="63">
        <v>738</v>
      </c>
      <c r="C20" s="51"/>
      <c r="D20" s="52"/>
      <c r="E20" s="63">
        <v>827</v>
      </c>
      <c r="F20" s="51"/>
      <c r="G20" s="51"/>
      <c r="H20" s="52"/>
      <c r="I20" s="50">
        <f t="shared" si="0"/>
        <v>1565</v>
      </c>
      <c r="J20" s="53"/>
      <c r="K20" s="53"/>
      <c r="L20" s="53"/>
      <c r="M20" s="54"/>
      <c r="N20" s="63">
        <v>643</v>
      </c>
      <c r="O20" s="51"/>
      <c r="P20" s="51"/>
      <c r="Q20" s="52"/>
      <c r="R20" s="63">
        <v>4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15368</v>
      </c>
      <c r="C22" s="51"/>
      <c r="D22" s="52"/>
      <c r="E22" s="50">
        <f>SUM(E5:E21)</f>
        <v>16147</v>
      </c>
      <c r="F22" s="51"/>
      <c r="G22" s="51"/>
      <c r="H22" s="52"/>
      <c r="I22" s="50">
        <f>B22 +E22</f>
        <v>31515</v>
      </c>
      <c r="J22" s="53"/>
      <c r="K22" s="53"/>
      <c r="L22" s="53"/>
      <c r="M22" s="54"/>
      <c r="N22" s="50">
        <f>SUM(N5:Q21)</f>
        <v>12961</v>
      </c>
      <c r="O22" s="51"/>
      <c r="P22" s="51"/>
      <c r="Q22" s="52"/>
      <c r="R22" s="63">
        <f>SUM(R4:S21)</f>
        <v>131</v>
      </c>
      <c r="S22" s="52"/>
      <c r="T22" s="18"/>
    </row>
    <row r="23" spans="1:20" ht="24" customHeight="1" x14ac:dyDescent="0.2">
      <c r="A23" s="21" t="s">
        <v>39</v>
      </c>
      <c r="B23" s="50">
        <v>465</v>
      </c>
      <c r="C23" s="51"/>
      <c r="D23" s="52"/>
      <c r="E23" s="50">
        <v>504</v>
      </c>
      <c r="F23" s="51"/>
      <c r="G23" s="51"/>
      <c r="H23" s="52"/>
      <c r="I23" s="50">
        <f>B23 +E23</f>
        <v>969</v>
      </c>
      <c r="J23" s="53"/>
      <c r="K23" s="53"/>
      <c r="L23" s="53"/>
      <c r="M23" s="54"/>
      <c r="N23" s="50">
        <v>382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53</v>
      </c>
      <c r="B24" s="50">
        <f>SUM(B22:D23)</f>
        <v>15833</v>
      </c>
      <c r="C24" s="51"/>
      <c r="D24" s="52"/>
      <c r="E24" s="50">
        <f>SUM(E22:H23)</f>
        <v>16651</v>
      </c>
      <c r="F24" s="51"/>
      <c r="G24" s="51"/>
      <c r="H24" s="52"/>
      <c r="I24" s="50">
        <f>SUM(I22:M23)</f>
        <v>32484</v>
      </c>
      <c r="J24" s="53"/>
      <c r="K24" s="53"/>
      <c r="L24" s="53"/>
      <c r="M24" s="54"/>
      <c r="N24" s="50">
        <f>SUM(N22:S23)</f>
        <v>13474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3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x14ac:dyDescent="0.25">
      <c r="A27" s="5"/>
      <c r="B27" s="5"/>
      <c r="C27" s="5" t="s">
        <v>56</v>
      </c>
      <c r="D27" s="5"/>
      <c r="E27" s="5"/>
      <c r="F27" s="5"/>
      <c r="G27" s="5"/>
      <c r="H27" s="5" t="s">
        <v>48</v>
      </c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1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1" customHeight="1" x14ac:dyDescent="0.15">
      <c r="A29" s="6" t="s">
        <v>22</v>
      </c>
      <c r="B29" s="7">
        <v>15368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1" customHeight="1" x14ac:dyDescent="0.15">
      <c r="A30" s="6" t="s">
        <v>23</v>
      </c>
      <c r="B30" s="7">
        <v>16147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1" customHeight="1" thickBot="1" x14ac:dyDescent="0.2">
      <c r="A31" s="8" t="s">
        <v>25</v>
      </c>
      <c r="B31" s="23">
        <f>SUM(B29:B30)</f>
        <v>31515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1" customHeight="1" thickTop="1" x14ac:dyDescent="0.15">
      <c r="A32" s="9" t="s">
        <v>26</v>
      </c>
      <c r="B32" s="10">
        <v>13092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  <row r="34" spans="1:20" ht="24" x14ac:dyDescent="0.25">
      <c r="A34" s="5"/>
      <c r="B34" s="46"/>
      <c r="C34" s="46"/>
      <c r="D34" s="14"/>
      <c r="E34" s="14"/>
      <c r="F34" s="14"/>
      <c r="G34" s="14"/>
      <c r="H34" s="14"/>
      <c r="I34" s="14"/>
      <c r="J34" s="5"/>
      <c r="K34" s="5"/>
      <c r="L34" s="5"/>
      <c r="M34" s="5"/>
      <c r="N34" s="5"/>
      <c r="O34" s="5"/>
      <c r="P34" s="12" t="s">
        <v>49</v>
      </c>
      <c r="Q34" s="5"/>
      <c r="R34" s="5"/>
      <c r="S34" s="5"/>
      <c r="T34" s="5"/>
    </row>
    <row r="35" spans="1:20" x14ac:dyDescent="0.15">
      <c r="B35" s="42"/>
      <c r="C35" s="43"/>
      <c r="D35" s="29"/>
      <c r="E35" s="29"/>
      <c r="F35" s="29"/>
      <c r="G35" s="29"/>
      <c r="H35" s="29"/>
      <c r="I35" s="29"/>
    </row>
  </sheetData>
  <mergeCells count="139">
    <mergeCell ref="B34:C34"/>
    <mergeCell ref="B35:C35"/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B22:D22"/>
    <mergeCell ref="E22:H22"/>
    <mergeCell ref="I22:M22"/>
    <mergeCell ref="N22:Q22"/>
    <mergeCell ref="R22:S22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B20:D20"/>
    <mergeCell ref="E20:H20"/>
    <mergeCell ref="I20:M20"/>
    <mergeCell ref="N20:Q20"/>
    <mergeCell ref="R20:S20"/>
    <mergeCell ref="B21:D21"/>
    <mergeCell ref="E21:H21"/>
    <mergeCell ref="I21:M21"/>
    <mergeCell ref="N21:Q21"/>
    <mergeCell ref="R21:S21"/>
    <mergeCell ref="B18:D18"/>
    <mergeCell ref="E18:H18"/>
    <mergeCell ref="I18:M18"/>
    <mergeCell ref="N18:Q18"/>
    <mergeCell ref="R18:S18"/>
    <mergeCell ref="B19:D19"/>
    <mergeCell ref="E19:H19"/>
    <mergeCell ref="I19:M19"/>
    <mergeCell ref="N19:Q19"/>
    <mergeCell ref="R19:S19"/>
    <mergeCell ref="B16:D16"/>
    <mergeCell ref="E16:H16"/>
    <mergeCell ref="I16:M16"/>
    <mergeCell ref="N16:Q16"/>
    <mergeCell ref="R16:S16"/>
    <mergeCell ref="B17:D17"/>
    <mergeCell ref="E17:H17"/>
    <mergeCell ref="I17:M17"/>
    <mergeCell ref="N17:Q17"/>
    <mergeCell ref="R17:S17"/>
    <mergeCell ref="B14:D14"/>
    <mergeCell ref="E14:H14"/>
    <mergeCell ref="I14:M14"/>
    <mergeCell ref="N14:Q14"/>
    <mergeCell ref="R14:S14"/>
    <mergeCell ref="B15:D15"/>
    <mergeCell ref="E15:H15"/>
    <mergeCell ref="I15:M15"/>
    <mergeCell ref="N15:Q15"/>
    <mergeCell ref="R15:S15"/>
    <mergeCell ref="B12:D12"/>
    <mergeCell ref="E12:H12"/>
    <mergeCell ref="I12:M12"/>
    <mergeCell ref="N12:Q12"/>
    <mergeCell ref="R12:S12"/>
    <mergeCell ref="B13:D13"/>
    <mergeCell ref="E13:H13"/>
    <mergeCell ref="I13:M13"/>
    <mergeCell ref="N13:Q13"/>
    <mergeCell ref="R13:S13"/>
    <mergeCell ref="B10:D10"/>
    <mergeCell ref="E10:H10"/>
    <mergeCell ref="I10:M10"/>
    <mergeCell ref="N10:Q10"/>
    <mergeCell ref="R10:S10"/>
    <mergeCell ref="B11:D11"/>
    <mergeCell ref="E11:H11"/>
    <mergeCell ref="I11:M11"/>
    <mergeCell ref="N11:Q11"/>
    <mergeCell ref="R11:S11"/>
    <mergeCell ref="B8:D8"/>
    <mergeCell ref="E8:H8"/>
    <mergeCell ref="I8:M8"/>
    <mergeCell ref="N8:Q8"/>
    <mergeCell ref="R8:S8"/>
    <mergeCell ref="B9:D9"/>
    <mergeCell ref="E9:H9"/>
    <mergeCell ref="I9:M9"/>
    <mergeCell ref="N9:Q9"/>
    <mergeCell ref="R9:S9"/>
    <mergeCell ref="B6:D6"/>
    <mergeCell ref="E6:H6"/>
    <mergeCell ref="I6:M6"/>
    <mergeCell ref="N6:Q6"/>
    <mergeCell ref="R6:S6"/>
    <mergeCell ref="B7:D7"/>
    <mergeCell ref="E7:H7"/>
    <mergeCell ref="I7:M7"/>
    <mergeCell ref="N7:Q7"/>
    <mergeCell ref="R7:S7"/>
    <mergeCell ref="N2:S2"/>
    <mergeCell ref="A3:A4"/>
    <mergeCell ref="B3:D4"/>
    <mergeCell ref="E3:H4"/>
    <mergeCell ref="I3:M4"/>
    <mergeCell ref="N3:S3"/>
    <mergeCell ref="N4:Q4"/>
    <mergeCell ref="R4:S4"/>
    <mergeCell ref="B5:D5"/>
    <mergeCell ref="E5:H5"/>
    <mergeCell ref="I5:M5"/>
    <mergeCell ref="N5:Q5"/>
    <mergeCell ref="R5:S5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B1382-2749-4C84-AB34-37D983782F13}">
  <dimension ref="A1:T35"/>
  <sheetViews>
    <sheetView workbookViewId="0">
      <selection activeCell="B29" sqref="B29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9" width="3.375" customWidth="1"/>
    <col min="10" max="10" width="3.5" customWidth="1"/>
    <col min="11" max="11" width="3.375" customWidth="1"/>
    <col min="12" max="12" width="3.5" customWidth="1"/>
    <col min="13" max="13" width="3.375" customWidth="1"/>
    <col min="14" max="14" width="3.5" customWidth="1"/>
    <col min="15" max="15" width="3.375" customWidth="1"/>
    <col min="16" max="16" width="3.5" customWidth="1"/>
    <col min="17" max="18" width="6.875" customWidth="1"/>
    <col min="19" max="19" width="7.375" customWidth="1"/>
    <col min="20" max="20" width="1.75" customWidth="1"/>
    <col min="257" max="257" width="12.875" customWidth="1"/>
    <col min="258" max="259" width="6.875" customWidth="1"/>
    <col min="260" max="261" width="3.5" customWidth="1"/>
    <col min="262" max="262" width="6.875" customWidth="1"/>
    <col min="263" max="265" width="3.375" customWidth="1"/>
    <col min="266" max="266" width="3.5" customWidth="1"/>
    <col min="267" max="267" width="3.375" customWidth="1"/>
    <col min="268" max="268" width="3.5" customWidth="1"/>
    <col min="269" max="269" width="3.375" customWidth="1"/>
    <col min="270" max="270" width="3.5" customWidth="1"/>
    <col min="271" max="271" width="3.375" customWidth="1"/>
    <col min="272" max="272" width="3.5" customWidth="1"/>
    <col min="273" max="274" width="6.875" customWidth="1"/>
    <col min="275" max="275" width="7.375" customWidth="1"/>
    <col min="276" max="276" width="1.75" customWidth="1"/>
    <col min="513" max="513" width="12.875" customWidth="1"/>
    <col min="514" max="515" width="6.875" customWidth="1"/>
    <col min="516" max="517" width="3.5" customWidth="1"/>
    <col min="518" max="518" width="6.875" customWidth="1"/>
    <col min="519" max="521" width="3.375" customWidth="1"/>
    <col min="522" max="522" width="3.5" customWidth="1"/>
    <col min="523" max="523" width="3.375" customWidth="1"/>
    <col min="524" max="524" width="3.5" customWidth="1"/>
    <col min="525" max="525" width="3.375" customWidth="1"/>
    <col min="526" max="526" width="3.5" customWidth="1"/>
    <col min="527" max="527" width="3.375" customWidth="1"/>
    <col min="528" max="528" width="3.5" customWidth="1"/>
    <col min="529" max="530" width="6.875" customWidth="1"/>
    <col min="531" max="531" width="7.375" customWidth="1"/>
    <col min="532" max="532" width="1.75" customWidth="1"/>
    <col min="769" max="769" width="12.875" customWidth="1"/>
    <col min="770" max="771" width="6.875" customWidth="1"/>
    <col min="772" max="773" width="3.5" customWidth="1"/>
    <col min="774" max="774" width="6.875" customWidth="1"/>
    <col min="775" max="777" width="3.375" customWidth="1"/>
    <col min="778" max="778" width="3.5" customWidth="1"/>
    <col min="779" max="779" width="3.375" customWidth="1"/>
    <col min="780" max="780" width="3.5" customWidth="1"/>
    <col min="781" max="781" width="3.375" customWidth="1"/>
    <col min="782" max="782" width="3.5" customWidth="1"/>
    <col min="783" max="783" width="3.375" customWidth="1"/>
    <col min="784" max="784" width="3.5" customWidth="1"/>
    <col min="785" max="786" width="6.875" customWidth="1"/>
    <col min="787" max="787" width="7.375" customWidth="1"/>
    <col min="788" max="788" width="1.75" customWidth="1"/>
    <col min="1025" max="1025" width="12.875" customWidth="1"/>
    <col min="1026" max="1027" width="6.875" customWidth="1"/>
    <col min="1028" max="1029" width="3.5" customWidth="1"/>
    <col min="1030" max="1030" width="6.875" customWidth="1"/>
    <col min="1031" max="1033" width="3.375" customWidth="1"/>
    <col min="1034" max="1034" width="3.5" customWidth="1"/>
    <col min="1035" max="1035" width="3.375" customWidth="1"/>
    <col min="1036" max="1036" width="3.5" customWidth="1"/>
    <col min="1037" max="1037" width="3.375" customWidth="1"/>
    <col min="1038" max="1038" width="3.5" customWidth="1"/>
    <col min="1039" max="1039" width="3.375" customWidth="1"/>
    <col min="1040" max="1040" width="3.5" customWidth="1"/>
    <col min="1041" max="1042" width="6.875" customWidth="1"/>
    <col min="1043" max="1043" width="7.375" customWidth="1"/>
    <col min="1044" max="1044" width="1.75" customWidth="1"/>
    <col min="1281" max="1281" width="12.875" customWidth="1"/>
    <col min="1282" max="1283" width="6.875" customWidth="1"/>
    <col min="1284" max="1285" width="3.5" customWidth="1"/>
    <col min="1286" max="1286" width="6.875" customWidth="1"/>
    <col min="1287" max="1289" width="3.375" customWidth="1"/>
    <col min="1290" max="1290" width="3.5" customWidth="1"/>
    <col min="1291" max="1291" width="3.375" customWidth="1"/>
    <col min="1292" max="1292" width="3.5" customWidth="1"/>
    <col min="1293" max="1293" width="3.375" customWidth="1"/>
    <col min="1294" max="1294" width="3.5" customWidth="1"/>
    <col min="1295" max="1295" width="3.375" customWidth="1"/>
    <col min="1296" max="1296" width="3.5" customWidth="1"/>
    <col min="1297" max="1298" width="6.875" customWidth="1"/>
    <col min="1299" max="1299" width="7.375" customWidth="1"/>
    <col min="1300" max="1300" width="1.75" customWidth="1"/>
    <col min="1537" max="1537" width="12.875" customWidth="1"/>
    <col min="1538" max="1539" width="6.875" customWidth="1"/>
    <col min="1540" max="1541" width="3.5" customWidth="1"/>
    <col min="1542" max="1542" width="6.875" customWidth="1"/>
    <col min="1543" max="1545" width="3.375" customWidth="1"/>
    <col min="1546" max="1546" width="3.5" customWidth="1"/>
    <col min="1547" max="1547" width="3.375" customWidth="1"/>
    <col min="1548" max="1548" width="3.5" customWidth="1"/>
    <col min="1549" max="1549" width="3.375" customWidth="1"/>
    <col min="1550" max="1550" width="3.5" customWidth="1"/>
    <col min="1551" max="1551" width="3.375" customWidth="1"/>
    <col min="1552" max="1552" width="3.5" customWidth="1"/>
    <col min="1553" max="1554" width="6.875" customWidth="1"/>
    <col min="1555" max="1555" width="7.375" customWidth="1"/>
    <col min="1556" max="1556" width="1.75" customWidth="1"/>
    <col min="1793" max="1793" width="12.875" customWidth="1"/>
    <col min="1794" max="1795" width="6.875" customWidth="1"/>
    <col min="1796" max="1797" width="3.5" customWidth="1"/>
    <col min="1798" max="1798" width="6.875" customWidth="1"/>
    <col min="1799" max="1801" width="3.375" customWidth="1"/>
    <col min="1802" max="1802" width="3.5" customWidth="1"/>
    <col min="1803" max="1803" width="3.375" customWidth="1"/>
    <col min="1804" max="1804" width="3.5" customWidth="1"/>
    <col min="1805" max="1805" width="3.375" customWidth="1"/>
    <col min="1806" max="1806" width="3.5" customWidth="1"/>
    <col min="1807" max="1807" width="3.375" customWidth="1"/>
    <col min="1808" max="1808" width="3.5" customWidth="1"/>
    <col min="1809" max="1810" width="6.875" customWidth="1"/>
    <col min="1811" max="1811" width="7.375" customWidth="1"/>
    <col min="1812" max="1812" width="1.75" customWidth="1"/>
    <col min="2049" max="2049" width="12.875" customWidth="1"/>
    <col min="2050" max="2051" width="6.875" customWidth="1"/>
    <col min="2052" max="2053" width="3.5" customWidth="1"/>
    <col min="2054" max="2054" width="6.875" customWidth="1"/>
    <col min="2055" max="2057" width="3.375" customWidth="1"/>
    <col min="2058" max="2058" width="3.5" customWidth="1"/>
    <col min="2059" max="2059" width="3.375" customWidth="1"/>
    <col min="2060" max="2060" width="3.5" customWidth="1"/>
    <col min="2061" max="2061" width="3.375" customWidth="1"/>
    <col min="2062" max="2062" width="3.5" customWidth="1"/>
    <col min="2063" max="2063" width="3.375" customWidth="1"/>
    <col min="2064" max="2064" width="3.5" customWidth="1"/>
    <col min="2065" max="2066" width="6.875" customWidth="1"/>
    <col min="2067" max="2067" width="7.375" customWidth="1"/>
    <col min="2068" max="2068" width="1.75" customWidth="1"/>
    <col min="2305" max="2305" width="12.875" customWidth="1"/>
    <col min="2306" max="2307" width="6.875" customWidth="1"/>
    <col min="2308" max="2309" width="3.5" customWidth="1"/>
    <col min="2310" max="2310" width="6.875" customWidth="1"/>
    <col min="2311" max="2313" width="3.375" customWidth="1"/>
    <col min="2314" max="2314" width="3.5" customWidth="1"/>
    <col min="2315" max="2315" width="3.375" customWidth="1"/>
    <col min="2316" max="2316" width="3.5" customWidth="1"/>
    <col min="2317" max="2317" width="3.375" customWidth="1"/>
    <col min="2318" max="2318" width="3.5" customWidth="1"/>
    <col min="2319" max="2319" width="3.375" customWidth="1"/>
    <col min="2320" max="2320" width="3.5" customWidth="1"/>
    <col min="2321" max="2322" width="6.875" customWidth="1"/>
    <col min="2323" max="2323" width="7.375" customWidth="1"/>
    <col min="2324" max="2324" width="1.75" customWidth="1"/>
    <col min="2561" max="2561" width="12.875" customWidth="1"/>
    <col min="2562" max="2563" width="6.875" customWidth="1"/>
    <col min="2564" max="2565" width="3.5" customWidth="1"/>
    <col min="2566" max="2566" width="6.875" customWidth="1"/>
    <col min="2567" max="2569" width="3.375" customWidth="1"/>
    <col min="2570" max="2570" width="3.5" customWidth="1"/>
    <col min="2571" max="2571" width="3.375" customWidth="1"/>
    <col min="2572" max="2572" width="3.5" customWidth="1"/>
    <col min="2573" max="2573" width="3.375" customWidth="1"/>
    <col min="2574" max="2574" width="3.5" customWidth="1"/>
    <col min="2575" max="2575" width="3.375" customWidth="1"/>
    <col min="2576" max="2576" width="3.5" customWidth="1"/>
    <col min="2577" max="2578" width="6.875" customWidth="1"/>
    <col min="2579" max="2579" width="7.375" customWidth="1"/>
    <col min="2580" max="2580" width="1.75" customWidth="1"/>
    <col min="2817" max="2817" width="12.875" customWidth="1"/>
    <col min="2818" max="2819" width="6.875" customWidth="1"/>
    <col min="2820" max="2821" width="3.5" customWidth="1"/>
    <col min="2822" max="2822" width="6.875" customWidth="1"/>
    <col min="2823" max="2825" width="3.375" customWidth="1"/>
    <col min="2826" max="2826" width="3.5" customWidth="1"/>
    <col min="2827" max="2827" width="3.375" customWidth="1"/>
    <col min="2828" max="2828" width="3.5" customWidth="1"/>
    <col min="2829" max="2829" width="3.375" customWidth="1"/>
    <col min="2830" max="2830" width="3.5" customWidth="1"/>
    <col min="2831" max="2831" width="3.375" customWidth="1"/>
    <col min="2832" max="2832" width="3.5" customWidth="1"/>
    <col min="2833" max="2834" width="6.875" customWidth="1"/>
    <col min="2835" max="2835" width="7.375" customWidth="1"/>
    <col min="2836" max="2836" width="1.75" customWidth="1"/>
    <col min="3073" max="3073" width="12.875" customWidth="1"/>
    <col min="3074" max="3075" width="6.875" customWidth="1"/>
    <col min="3076" max="3077" width="3.5" customWidth="1"/>
    <col min="3078" max="3078" width="6.875" customWidth="1"/>
    <col min="3079" max="3081" width="3.375" customWidth="1"/>
    <col min="3082" max="3082" width="3.5" customWidth="1"/>
    <col min="3083" max="3083" width="3.375" customWidth="1"/>
    <col min="3084" max="3084" width="3.5" customWidth="1"/>
    <col min="3085" max="3085" width="3.375" customWidth="1"/>
    <col min="3086" max="3086" width="3.5" customWidth="1"/>
    <col min="3087" max="3087" width="3.375" customWidth="1"/>
    <col min="3088" max="3088" width="3.5" customWidth="1"/>
    <col min="3089" max="3090" width="6.875" customWidth="1"/>
    <col min="3091" max="3091" width="7.375" customWidth="1"/>
    <col min="3092" max="3092" width="1.75" customWidth="1"/>
    <col min="3329" max="3329" width="12.875" customWidth="1"/>
    <col min="3330" max="3331" width="6.875" customWidth="1"/>
    <col min="3332" max="3333" width="3.5" customWidth="1"/>
    <col min="3334" max="3334" width="6.875" customWidth="1"/>
    <col min="3335" max="3337" width="3.375" customWidth="1"/>
    <col min="3338" max="3338" width="3.5" customWidth="1"/>
    <col min="3339" max="3339" width="3.375" customWidth="1"/>
    <col min="3340" max="3340" width="3.5" customWidth="1"/>
    <col min="3341" max="3341" width="3.375" customWidth="1"/>
    <col min="3342" max="3342" width="3.5" customWidth="1"/>
    <col min="3343" max="3343" width="3.375" customWidth="1"/>
    <col min="3344" max="3344" width="3.5" customWidth="1"/>
    <col min="3345" max="3346" width="6.875" customWidth="1"/>
    <col min="3347" max="3347" width="7.375" customWidth="1"/>
    <col min="3348" max="3348" width="1.75" customWidth="1"/>
    <col min="3585" max="3585" width="12.875" customWidth="1"/>
    <col min="3586" max="3587" width="6.875" customWidth="1"/>
    <col min="3588" max="3589" width="3.5" customWidth="1"/>
    <col min="3590" max="3590" width="6.875" customWidth="1"/>
    <col min="3591" max="3593" width="3.375" customWidth="1"/>
    <col min="3594" max="3594" width="3.5" customWidth="1"/>
    <col min="3595" max="3595" width="3.375" customWidth="1"/>
    <col min="3596" max="3596" width="3.5" customWidth="1"/>
    <col min="3597" max="3597" width="3.375" customWidth="1"/>
    <col min="3598" max="3598" width="3.5" customWidth="1"/>
    <col min="3599" max="3599" width="3.375" customWidth="1"/>
    <col min="3600" max="3600" width="3.5" customWidth="1"/>
    <col min="3601" max="3602" width="6.875" customWidth="1"/>
    <col min="3603" max="3603" width="7.375" customWidth="1"/>
    <col min="3604" max="3604" width="1.75" customWidth="1"/>
    <col min="3841" max="3841" width="12.875" customWidth="1"/>
    <col min="3842" max="3843" width="6.875" customWidth="1"/>
    <col min="3844" max="3845" width="3.5" customWidth="1"/>
    <col min="3846" max="3846" width="6.875" customWidth="1"/>
    <col min="3847" max="3849" width="3.375" customWidth="1"/>
    <col min="3850" max="3850" width="3.5" customWidth="1"/>
    <col min="3851" max="3851" width="3.375" customWidth="1"/>
    <col min="3852" max="3852" width="3.5" customWidth="1"/>
    <col min="3853" max="3853" width="3.375" customWidth="1"/>
    <col min="3854" max="3854" width="3.5" customWidth="1"/>
    <col min="3855" max="3855" width="3.375" customWidth="1"/>
    <col min="3856" max="3856" width="3.5" customWidth="1"/>
    <col min="3857" max="3858" width="6.875" customWidth="1"/>
    <col min="3859" max="3859" width="7.375" customWidth="1"/>
    <col min="3860" max="3860" width="1.75" customWidth="1"/>
    <col min="4097" max="4097" width="12.875" customWidth="1"/>
    <col min="4098" max="4099" width="6.875" customWidth="1"/>
    <col min="4100" max="4101" width="3.5" customWidth="1"/>
    <col min="4102" max="4102" width="6.875" customWidth="1"/>
    <col min="4103" max="4105" width="3.375" customWidth="1"/>
    <col min="4106" max="4106" width="3.5" customWidth="1"/>
    <col min="4107" max="4107" width="3.375" customWidth="1"/>
    <col min="4108" max="4108" width="3.5" customWidth="1"/>
    <col min="4109" max="4109" width="3.375" customWidth="1"/>
    <col min="4110" max="4110" width="3.5" customWidth="1"/>
    <col min="4111" max="4111" width="3.375" customWidth="1"/>
    <col min="4112" max="4112" width="3.5" customWidth="1"/>
    <col min="4113" max="4114" width="6.875" customWidth="1"/>
    <col min="4115" max="4115" width="7.375" customWidth="1"/>
    <col min="4116" max="4116" width="1.75" customWidth="1"/>
    <col min="4353" max="4353" width="12.875" customWidth="1"/>
    <col min="4354" max="4355" width="6.875" customWidth="1"/>
    <col min="4356" max="4357" width="3.5" customWidth="1"/>
    <col min="4358" max="4358" width="6.875" customWidth="1"/>
    <col min="4359" max="4361" width="3.375" customWidth="1"/>
    <col min="4362" max="4362" width="3.5" customWidth="1"/>
    <col min="4363" max="4363" width="3.375" customWidth="1"/>
    <col min="4364" max="4364" width="3.5" customWidth="1"/>
    <col min="4365" max="4365" width="3.375" customWidth="1"/>
    <col min="4366" max="4366" width="3.5" customWidth="1"/>
    <col min="4367" max="4367" width="3.375" customWidth="1"/>
    <col min="4368" max="4368" width="3.5" customWidth="1"/>
    <col min="4369" max="4370" width="6.875" customWidth="1"/>
    <col min="4371" max="4371" width="7.375" customWidth="1"/>
    <col min="4372" max="4372" width="1.75" customWidth="1"/>
    <col min="4609" max="4609" width="12.875" customWidth="1"/>
    <col min="4610" max="4611" width="6.875" customWidth="1"/>
    <col min="4612" max="4613" width="3.5" customWidth="1"/>
    <col min="4614" max="4614" width="6.875" customWidth="1"/>
    <col min="4615" max="4617" width="3.375" customWidth="1"/>
    <col min="4618" max="4618" width="3.5" customWidth="1"/>
    <col min="4619" max="4619" width="3.375" customWidth="1"/>
    <col min="4620" max="4620" width="3.5" customWidth="1"/>
    <col min="4621" max="4621" width="3.375" customWidth="1"/>
    <col min="4622" max="4622" width="3.5" customWidth="1"/>
    <col min="4623" max="4623" width="3.375" customWidth="1"/>
    <col min="4624" max="4624" width="3.5" customWidth="1"/>
    <col min="4625" max="4626" width="6.875" customWidth="1"/>
    <col min="4627" max="4627" width="7.375" customWidth="1"/>
    <col min="4628" max="4628" width="1.75" customWidth="1"/>
    <col min="4865" max="4865" width="12.875" customWidth="1"/>
    <col min="4866" max="4867" width="6.875" customWidth="1"/>
    <col min="4868" max="4869" width="3.5" customWidth="1"/>
    <col min="4870" max="4870" width="6.875" customWidth="1"/>
    <col min="4871" max="4873" width="3.375" customWidth="1"/>
    <col min="4874" max="4874" width="3.5" customWidth="1"/>
    <col min="4875" max="4875" width="3.375" customWidth="1"/>
    <col min="4876" max="4876" width="3.5" customWidth="1"/>
    <col min="4877" max="4877" width="3.375" customWidth="1"/>
    <col min="4878" max="4878" width="3.5" customWidth="1"/>
    <col min="4879" max="4879" width="3.375" customWidth="1"/>
    <col min="4880" max="4880" width="3.5" customWidth="1"/>
    <col min="4881" max="4882" width="6.875" customWidth="1"/>
    <col min="4883" max="4883" width="7.375" customWidth="1"/>
    <col min="4884" max="4884" width="1.75" customWidth="1"/>
    <col min="5121" max="5121" width="12.875" customWidth="1"/>
    <col min="5122" max="5123" width="6.875" customWidth="1"/>
    <col min="5124" max="5125" width="3.5" customWidth="1"/>
    <col min="5126" max="5126" width="6.875" customWidth="1"/>
    <col min="5127" max="5129" width="3.375" customWidth="1"/>
    <col min="5130" max="5130" width="3.5" customWidth="1"/>
    <col min="5131" max="5131" width="3.375" customWidth="1"/>
    <col min="5132" max="5132" width="3.5" customWidth="1"/>
    <col min="5133" max="5133" width="3.375" customWidth="1"/>
    <col min="5134" max="5134" width="3.5" customWidth="1"/>
    <col min="5135" max="5135" width="3.375" customWidth="1"/>
    <col min="5136" max="5136" width="3.5" customWidth="1"/>
    <col min="5137" max="5138" width="6.875" customWidth="1"/>
    <col min="5139" max="5139" width="7.375" customWidth="1"/>
    <col min="5140" max="5140" width="1.75" customWidth="1"/>
    <col min="5377" max="5377" width="12.875" customWidth="1"/>
    <col min="5378" max="5379" width="6.875" customWidth="1"/>
    <col min="5380" max="5381" width="3.5" customWidth="1"/>
    <col min="5382" max="5382" width="6.875" customWidth="1"/>
    <col min="5383" max="5385" width="3.375" customWidth="1"/>
    <col min="5386" max="5386" width="3.5" customWidth="1"/>
    <col min="5387" max="5387" width="3.375" customWidth="1"/>
    <col min="5388" max="5388" width="3.5" customWidth="1"/>
    <col min="5389" max="5389" width="3.375" customWidth="1"/>
    <col min="5390" max="5390" width="3.5" customWidth="1"/>
    <col min="5391" max="5391" width="3.375" customWidth="1"/>
    <col min="5392" max="5392" width="3.5" customWidth="1"/>
    <col min="5393" max="5394" width="6.875" customWidth="1"/>
    <col min="5395" max="5395" width="7.375" customWidth="1"/>
    <col min="5396" max="5396" width="1.75" customWidth="1"/>
    <col min="5633" max="5633" width="12.875" customWidth="1"/>
    <col min="5634" max="5635" width="6.875" customWidth="1"/>
    <col min="5636" max="5637" width="3.5" customWidth="1"/>
    <col min="5638" max="5638" width="6.875" customWidth="1"/>
    <col min="5639" max="5641" width="3.375" customWidth="1"/>
    <col min="5642" max="5642" width="3.5" customWidth="1"/>
    <col min="5643" max="5643" width="3.375" customWidth="1"/>
    <col min="5644" max="5644" width="3.5" customWidth="1"/>
    <col min="5645" max="5645" width="3.375" customWidth="1"/>
    <col min="5646" max="5646" width="3.5" customWidth="1"/>
    <col min="5647" max="5647" width="3.375" customWidth="1"/>
    <col min="5648" max="5648" width="3.5" customWidth="1"/>
    <col min="5649" max="5650" width="6.875" customWidth="1"/>
    <col min="5651" max="5651" width="7.375" customWidth="1"/>
    <col min="5652" max="5652" width="1.75" customWidth="1"/>
    <col min="5889" max="5889" width="12.875" customWidth="1"/>
    <col min="5890" max="5891" width="6.875" customWidth="1"/>
    <col min="5892" max="5893" width="3.5" customWidth="1"/>
    <col min="5894" max="5894" width="6.875" customWidth="1"/>
    <col min="5895" max="5897" width="3.375" customWidth="1"/>
    <col min="5898" max="5898" width="3.5" customWidth="1"/>
    <col min="5899" max="5899" width="3.375" customWidth="1"/>
    <col min="5900" max="5900" width="3.5" customWidth="1"/>
    <col min="5901" max="5901" width="3.375" customWidth="1"/>
    <col min="5902" max="5902" width="3.5" customWidth="1"/>
    <col min="5903" max="5903" width="3.375" customWidth="1"/>
    <col min="5904" max="5904" width="3.5" customWidth="1"/>
    <col min="5905" max="5906" width="6.875" customWidth="1"/>
    <col min="5907" max="5907" width="7.375" customWidth="1"/>
    <col min="5908" max="5908" width="1.75" customWidth="1"/>
    <col min="6145" max="6145" width="12.875" customWidth="1"/>
    <col min="6146" max="6147" width="6.875" customWidth="1"/>
    <col min="6148" max="6149" width="3.5" customWidth="1"/>
    <col min="6150" max="6150" width="6.875" customWidth="1"/>
    <col min="6151" max="6153" width="3.375" customWidth="1"/>
    <col min="6154" max="6154" width="3.5" customWidth="1"/>
    <col min="6155" max="6155" width="3.375" customWidth="1"/>
    <col min="6156" max="6156" width="3.5" customWidth="1"/>
    <col min="6157" max="6157" width="3.375" customWidth="1"/>
    <col min="6158" max="6158" width="3.5" customWidth="1"/>
    <col min="6159" max="6159" width="3.375" customWidth="1"/>
    <col min="6160" max="6160" width="3.5" customWidth="1"/>
    <col min="6161" max="6162" width="6.875" customWidth="1"/>
    <col min="6163" max="6163" width="7.375" customWidth="1"/>
    <col min="6164" max="6164" width="1.75" customWidth="1"/>
    <col min="6401" max="6401" width="12.875" customWidth="1"/>
    <col min="6402" max="6403" width="6.875" customWidth="1"/>
    <col min="6404" max="6405" width="3.5" customWidth="1"/>
    <col min="6406" max="6406" width="6.875" customWidth="1"/>
    <col min="6407" max="6409" width="3.375" customWidth="1"/>
    <col min="6410" max="6410" width="3.5" customWidth="1"/>
    <col min="6411" max="6411" width="3.375" customWidth="1"/>
    <col min="6412" max="6412" width="3.5" customWidth="1"/>
    <col min="6413" max="6413" width="3.375" customWidth="1"/>
    <col min="6414" max="6414" width="3.5" customWidth="1"/>
    <col min="6415" max="6415" width="3.375" customWidth="1"/>
    <col min="6416" max="6416" width="3.5" customWidth="1"/>
    <col min="6417" max="6418" width="6.875" customWidth="1"/>
    <col min="6419" max="6419" width="7.375" customWidth="1"/>
    <col min="6420" max="6420" width="1.75" customWidth="1"/>
    <col min="6657" max="6657" width="12.875" customWidth="1"/>
    <col min="6658" max="6659" width="6.875" customWidth="1"/>
    <col min="6660" max="6661" width="3.5" customWidth="1"/>
    <col min="6662" max="6662" width="6.875" customWidth="1"/>
    <col min="6663" max="6665" width="3.375" customWidth="1"/>
    <col min="6666" max="6666" width="3.5" customWidth="1"/>
    <col min="6667" max="6667" width="3.375" customWidth="1"/>
    <col min="6668" max="6668" width="3.5" customWidth="1"/>
    <col min="6669" max="6669" width="3.375" customWidth="1"/>
    <col min="6670" max="6670" width="3.5" customWidth="1"/>
    <col min="6671" max="6671" width="3.375" customWidth="1"/>
    <col min="6672" max="6672" width="3.5" customWidth="1"/>
    <col min="6673" max="6674" width="6.875" customWidth="1"/>
    <col min="6675" max="6675" width="7.375" customWidth="1"/>
    <col min="6676" max="6676" width="1.75" customWidth="1"/>
    <col min="6913" max="6913" width="12.875" customWidth="1"/>
    <col min="6914" max="6915" width="6.875" customWidth="1"/>
    <col min="6916" max="6917" width="3.5" customWidth="1"/>
    <col min="6918" max="6918" width="6.875" customWidth="1"/>
    <col min="6919" max="6921" width="3.375" customWidth="1"/>
    <col min="6922" max="6922" width="3.5" customWidth="1"/>
    <col min="6923" max="6923" width="3.375" customWidth="1"/>
    <col min="6924" max="6924" width="3.5" customWidth="1"/>
    <col min="6925" max="6925" width="3.375" customWidth="1"/>
    <col min="6926" max="6926" width="3.5" customWidth="1"/>
    <col min="6927" max="6927" width="3.375" customWidth="1"/>
    <col min="6928" max="6928" width="3.5" customWidth="1"/>
    <col min="6929" max="6930" width="6.875" customWidth="1"/>
    <col min="6931" max="6931" width="7.375" customWidth="1"/>
    <col min="6932" max="6932" width="1.75" customWidth="1"/>
    <col min="7169" max="7169" width="12.875" customWidth="1"/>
    <col min="7170" max="7171" width="6.875" customWidth="1"/>
    <col min="7172" max="7173" width="3.5" customWidth="1"/>
    <col min="7174" max="7174" width="6.875" customWidth="1"/>
    <col min="7175" max="7177" width="3.375" customWidth="1"/>
    <col min="7178" max="7178" width="3.5" customWidth="1"/>
    <col min="7179" max="7179" width="3.375" customWidth="1"/>
    <col min="7180" max="7180" width="3.5" customWidth="1"/>
    <col min="7181" max="7181" width="3.375" customWidth="1"/>
    <col min="7182" max="7182" width="3.5" customWidth="1"/>
    <col min="7183" max="7183" width="3.375" customWidth="1"/>
    <col min="7184" max="7184" width="3.5" customWidth="1"/>
    <col min="7185" max="7186" width="6.875" customWidth="1"/>
    <col min="7187" max="7187" width="7.375" customWidth="1"/>
    <col min="7188" max="7188" width="1.75" customWidth="1"/>
    <col min="7425" max="7425" width="12.875" customWidth="1"/>
    <col min="7426" max="7427" width="6.875" customWidth="1"/>
    <col min="7428" max="7429" width="3.5" customWidth="1"/>
    <col min="7430" max="7430" width="6.875" customWidth="1"/>
    <col min="7431" max="7433" width="3.375" customWidth="1"/>
    <col min="7434" max="7434" width="3.5" customWidth="1"/>
    <col min="7435" max="7435" width="3.375" customWidth="1"/>
    <col min="7436" max="7436" width="3.5" customWidth="1"/>
    <col min="7437" max="7437" width="3.375" customWidth="1"/>
    <col min="7438" max="7438" width="3.5" customWidth="1"/>
    <col min="7439" max="7439" width="3.375" customWidth="1"/>
    <col min="7440" max="7440" width="3.5" customWidth="1"/>
    <col min="7441" max="7442" width="6.875" customWidth="1"/>
    <col min="7443" max="7443" width="7.375" customWidth="1"/>
    <col min="7444" max="7444" width="1.75" customWidth="1"/>
    <col min="7681" max="7681" width="12.875" customWidth="1"/>
    <col min="7682" max="7683" width="6.875" customWidth="1"/>
    <col min="7684" max="7685" width="3.5" customWidth="1"/>
    <col min="7686" max="7686" width="6.875" customWidth="1"/>
    <col min="7687" max="7689" width="3.375" customWidth="1"/>
    <col min="7690" max="7690" width="3.5" customWidth="1"/>
    <col min="7691" max="7691" width="3.375" customWidth="1"/>
    <col min="7692" max="7692" width="3.5" customWidth="1"/>
    <col min="7693" max="7693" width="3.375" customWidth="1"/>
    <col min="7694" max="7694" width="3.5" customWidth="1"/>
    <col min="7695" max="7695" width="3.375" customWidth="1"/>
    <col min="7696" max="7696" width="3.5" customWidth="1"/>
    <col min="7697" max="7698" width="6.875" customWidth="1"/>
    <col min="7699" max="7699" width="7.375" customWidth="1"/>
    <col min="7700" max="7700" width="1.75" customWidth="1"/>
    <col min="7937" max="7937" width="12.875" customWidth="1"/>
    <col min="7938" max="7939" width="6.875" customWidth="1"/>
    <col min="7940" max="7941" width="3.5" customWidth="1"/>
    <col min="7942" max="7942" width="6.875" customWidth="1"/>
    <col min="7943" max="7945" width="3.375" customWidth="1"/>
    <col min="7946" max="7946" width="3.5" customWidth="1"/>
    <col min="7947" max="7947" width="3.375" customWidth="1"/>
    <col min="7948" max="7948" width="3.5" customWidth="1"/>
    <col min="7949" max="7949" width="3.375" customWidth="1"/>
    <col min="7950" max="7950" width="3.5" customWidth="1"/>
    <col min="7951" max="7951" width="3.375" customWidth="1"/>
    <col min="7952" max="7952" width="3.5" customWidth="1"/>
    <col min="7953" max="7954" width="6.875" customWidth="1"/>
    <col min="7955" max="7955" width="7.375" customWidth="1"/>
    <col min="7956" max="7956" width="1.75" customWidth="1"/>
    <col min="8193" max="8193" width="12.875" customWidth="1"/>
    <col min="8194" max="8195" width="6.875" customWidth="1"/>
    <col min="8196" max="8197" width="3.5" customWidth="1"/>
    <col min="8198" max="8198" width="6.875" customWidth="1"/>
    <col min="8199" max="8201" width="3.375" customWidth="1"/>
    <col min="8202" max="8202" width="3.5" customWidth="1"/>
    <col min="8203" max="8203" width="3.375" customWidth="1"/>
    <col min="8204" max="8204" width="3.5" customWidth="1"/>
    <col min="8205" max="8205" width="3.375" customWidth="1"/>
    <col min="8206" max="8206" width="3.5" customWidth="1"/>
    <col min="8207" max="8207" width="3.375" customWidth="1"/>
    <col min="8208" max="8208" width="3.5" customWidth="1"/>
    <col min="8209" max="8210" width="6.875" customWidth="1"/>
    <col min="8211" max="8211" width="7.375" customWidth="1"/>
    <col min="8212" max="8212" width="1.75" customWidth="1"/>
    <col min="8449" max="8449" width="12.875" customWidth="1"/>
    <col min="8450" max="8451" width="6.875" customWidth="1"/>
    <col min="8452" max="8453" width="3.5" customWidth="1"/>
    <col min="8454" max="8454" width="6.875" customWidth="1"/>
    <col min="8455" max="8457" width="3.375" customWidth="1"/>
    <col min="8458" max="8458" width="3.5" customWidth="1"/>
    <col min="8459" max="8459" width="3.375" customWidth="1"/>
    <col min="8460" max="8460" width="3.5" customWidth="1"/>
    <col min="8461" max="8461" width="3.375" customWidth="1"/>
    <col min="8462" max="8462" width="3.5" customWidth="1"/>
    <col min="8463" max="8463" width="3.375" customWidth="1"/>
    <col min="8464" max="8464" width="3.5" customWidth="1"/>
    <col min="8465" max="8466" width="6.875" customWidth="1"/>
    <col min="8467" max="8467" width="7.375" customWidth="1"/>
    <col min="8468" max="8468" width="1.75" customWidth="1"/>
    <col min="8705" max="8705" width="12.875" customWidth="1"/>
    <col min="8706" max="8707" width="6.875" customWidth="1"/>
    <col min="8708" max="8709" width="3.5" customWidth="1"/>
    <col min="8710" max="8710" width="6.875" customWidth="1"/>
    <col min="8711" max="8713" width="3.375" customWidth="1"/>
    <col min="8714" max="8714" width="3.5" customWidth="1"/>
    <col min="8715" max="8715" width="3.375" customWidth="1"/>
    <col min="8716" max="8716" width="3.5" customWidth="1"/>
    <col min="8717" max="8717" width="3.375" customWidth="1"/>
    <col min="8718" max="8718" width="3.5" customWidth="1"/>
    <col min="8719" max="8719" width="3.375" customWidth="1"/>
    <col min="8720" max="8720" width="3.5" customWidth="1"/>
    <col min="8721" max="8722" width="6.875" customWidth="1"/>
    <col min="8723" max="8723" width="7.375" customWidth="1"/>
    <col min="8724" max="8724" width="1.75" customWidth="1"/>
    <col min="8961" max="8961" width="12.875" customWidth="1"/>
    <col min="8962" max="8963" width="6.875" customWidth="1"/>
    <col min="8964" max="8965" width="3.5" customWidth="1"/>
    <col min="8966" max="8966" width="6.875" customWidth="1"/>
    <col min="8967" max="8969" width="3.375" customWidth="1"/>
    <col min="8970" max="8970" width="3.5" customWidth="1"/>
    <col min="8971" max="8971" width="3.375" customWidth="1"/>
    <col min="8972" max="8972" width="3.5" customWidth="1"/>
    <col min="8973" max="8973" width="3.375" customWidth="1"/>
    <col min="8974" max="8974" width="3.5" customWidth="1"/>
    <col min="8975" max="8975" width="3.375" customWidth="1"/>
    <col min="8976" max="8976" width="3.5" customWidth="1"/>
    <col min="8977" max="8978" width="6.875" customWidth="1"/>
    <col min="8979" max="8979" width="7.375" customWidth="1"/>
    <col min="8980" max="8980" width="1.75" customWidth="1"/>
    <col min="9217" max="9217" width="12.875" customWidth="1"/>
    <col min="9218" max="9219" width="6.875" customWidth="1"/>
    <col min="9220" max="9221" width="3.5" customWidth="1"/>
    <col min="9222" max="9222" width="6.875" customWidth="1"/>
    <col min="9223" max="9225" width="3.375" customWidth="1"/>
    <col min="9226" max="9226" width="3.5" customWidth="1"/>
    <col min="9227" max="9227" width="3.375" customWidth="1"/>
    <col min="9228" max="9228" width="3.5" customWidth="1"/>
    <col min="9229" max="9229" width="3.375" customWidth="1"/>
    <col min="9230" max="9230" width="3.5" customWidth="1"/>
    <col min="9231" max="9231" width="3.375" customWidth="1"/>
    <col min="9232" max="9232" width="3.5" customWidth="1"/>
    <col min="9233" max="9234" width="6.875" customWidth="1"/>
    <col min="9235" max="9235" width="7.375" customWidth="1"/>
    <col min="9236" max="9236" width="1.75" customWidth="1"/>
    <col min="9473" max="9473" width="12.875" customWidth="1"/>
    <col min="9474" max="9475" width="6.875" customWidth="1"/>
    <col min="9476" max="9477" width="3.5" customWidth="1"/>
    <col min="9478" max="9478" width="6.875" customWidth="1"/>
    <col min="9479" max="9481" width="3.375" customWidth="1"/>
    <col min="9482" max="9482" width="3.5" customWidth="1"/>
    <col min="9483" max="9483" width="3.375" customWidth="1"/>
    <col min="9484" max="9484" width="3.5" customWidth="1"/>
    <col min="9485" max="9485" width="3.375" customWidth="1"/>
    <col min="9486" max="9486" width="3.5" customWidth="1"/>
    <col min="9487" max="9487" width="3.375" customWidth="1"/>
    <col min="9488" max="9488" width="3.5" customWidth="1"/>
    <col min="9489" max="9490" width="6.875" customWidth="1"/>
    <col min="9491" max="9491" width="7.375" customWidth="1"/>
    <col min="9492" max="9492" width="1.75" customWidth="1"/>
    <col min="9729" max="9729" width="12.875" customWidth="1"/>
    <col min="9730" max="9731" width="6.875" customWidth="1"/>
    <col min="9732" max="9733" width="3.5" customWidth="1"/>
    <col min="9734" max="9734" width="6.875" customWidth="1"/>
    <col min="9735" max="9737" width="3.375" customWidth="1"/>
    <col min="9738" max="9738" width="3.5" customWidth="1"/>
    <col min="9739" max="9739" width="3.375" customWidth="1"/>
    <col min="9740" max="9740" width="3.5" customWidth="1"/>
    <col min="9741" max="9741" width="3.375" customWidth="1"/>
    <col min="9742" max="9742" width="3.5" customWidth="1"/>
    <col min="9743" max="9743" width="3.375" customWidth="1"/>
    <col min="9744" max="9744" width="3.5" customWidth="1"/>
    <col min="9745" max="9746" width="6.875" customWidth="1"/>
    <col min="9747" max="9747" width="7.375" customWidth="1"/>
    <col min="9748" max="9748" width="1.75" customWidth="1"/>
    <col min="9985" max="9985" width="12.875" customWidth="1"/>
    <col min="9986" max="9987" width="6.875" customWidth="1"/>
    <col min="9988" max="9989" width="3.5" customWidth="1"/>
    <col min="9990" max="9990" width="6.875" customWidth="1"/>
    <col min="9991" max="9993" width="3.375" customWidth="1"/>
    <col min="9994" max="9994" width="3.5" customWidth="1"/>
    <col min="9995" max="9995" width="3.375" customWidth="1"/>
    <col min="9996" max="9996" width="3.5" customWidth="1"/>
    <col min="9997" max="9997" width="3.375" customWidth="1"/>
    <col min="9998" max="9998" width="3.5" customWidth="1"/>
    <col min="9999" max="9999" width="3.375" customWidth="1"/>
    <col min="10000" max="10000" width="3.5" customWidth="1"/>
    <col min="10001" max="10002" width="6.875" customWidth="1"/>
    <col min="10003" max="10003" width="7.375" customWidth="1"/>
    <col min="10004" max="10004" width="1.75" customWidth="1"/>
    <col min="10241" max="10241" width="12.875" customWidth="1"/>
    <col min="10242" max="10243" width="6.875" customWidth="1"/>
    <col min="10244" max="10245" width="3.5" customWidth="1"/>
    <col min="10246" max="10246" width="6.875" customWidth="1"/>
    <col min="10247" max="10249" width="3.375" customWidth="1"/>
    <col min="10250" max="10250" width="3.5" customWidth="1"/>
    <col min="10251" max="10251" width="3.375" customWidth="1"/>
    <col min="10252" max="10252" width="3.5" customWidth="1"/>
    <col min="10253" max="10253" width="3.375" customWidth="1"/>
    <col min="10254" max="10254" width="3.5" customWidth="1"/>
    <col min="10255" max="10255" width="3.375" customWidth="1"/>
    <col min="10256" max="10256" width="3.5" customWidth="1"/>
    <col min="10257" max="10258" width="6.875" customWidth="1"/>
    <col min="10259" max="10259" width="7.375" customWidth="1"/>
    <col min="10260" max="10260" width="1.75" customWidth="1"/>
    <col min="10497" max="10497" width="12.875" customWidth="1"/>
    <col min="10498" max="10499" width="6.875" customWidth="1"/>
    <col min="10500" max="10501" width="3.5" customWidth="1"/>
    <col min="10502" max="10502" width="6.875" customWidth="1"/>
    <col min="10503" max="10505" width="3.375" customWidth="1"/>
    <col min="10506" max="10506" width="3.5" customWidth="1"/>
    <col min="10507" max="10507" width="3.375" customWidth="1"/>
    <col min="10508" max="10508" width="3.5" customWidth="1"/>
    <col min="10509" max="10509" width="3.375" customWidth="1"/>
    <col min="10510" max="10510" width="3.5" customWidth="1"/>
    <col min="10511" max="10511" width="3.375" customWidth="1"/>
    <col min="10512" max="10512" width="3.5" customWidth="1"/>
    <col min="10513" max="10514" width="6.875" customWidth="1"/>
    <col min="10515" max="10515" width="7.375" customWidth="1"/>
    <col min="10516" max="10516" width="1.75" customWidth="1"/>
    <col min="10753" max="10753" width="12.875" customWidth="1"/>
    <col min="10754" max="10755" width="6.875" customWidth="1"/>
    <col min="10756" max="10757" width="3.5" customWidth="1"/>
    <col min="10758" max="10758" width="6.875" customWidth="1"/>
    <col min="10759" max="10761" width="3.375" customWidth="1"/>
    <col min="10762" max="10762" width="3.5" customWidth="1"/>
    <col min="10763" max="10763" width="3.375" customWidth="1"/>
    <col min="10764" max="10764" width="3.5" customWidth="1"/>
    <col min="10765" max="10765" width="3.375" customWidth="1"/>
    <col min="10766" max="10766" width="3.5" customWidth="1"/>
    <col min="10767" max="10767" width="3.375" customWidth="1"/>
    <col min="10768" max="10768" width="3.5" customWidth="1"/>
    <col min="10769" max="10770" width="6.875" customWidth="1"/>
    <col min="10771" max="10771" width="7.375" customWidth="1"/>
    <col min="10772" max="10772" width="1.75" customWidth="1"/>
    <col min="11009" max="11009" width="12.875" customWidth="1"/>
    <col min="11010" max="11011" width="6.875" customWidth="1"/>
    <col min="11012" max="11013" width="3.5" customWidth="1"/>
    <col min="11014" max="11014" width="6.875" customWidth="1"/>
    <col min="11015" max="11017" width="3.375" customWidth="1"/>
    <col min="11018" max="11018" width="3.5" customWidth="1"/>
    <col min="11019" max="11019" width="3.375" customWidth="1"/>
    <col min="11020" max="11020" width="3.5" customWidth="1"/>
    <col min="11021" max="11021" width="3.375" customWidth="1"/>
    <col min="11022" max="11022" width="3.5" customWidth="1"/>
    <col min="11023" max="11023" width="3.375" customWidth="1"/>
    <col min="11024" max="11024" width="3.5" customWidth="1"/>
    <col min="11025" max="11026" width="6.875" customWidth="1"/>
    <col min="11027" max="11027" width="7.375" customWidth="1"/>
    <col min="11028" max="11028" width="1.75" customWidth="1"/>
    <col min="11265" max="11265" width="12.875" customWidth="1"/>
    <col min="11266" max="11267" width="6.875" customWidth="1"/>
    <col min="11268" max="11269" width="3.5" customWidth="1"/>
    <col min="11270" max="11270" width="6.875" customWidth="1"/>
    <col min="11271" max="11273" width="3.375" customWidth="1"/>
    <col min="11274" max="11274" width="3.5" customWidth="1"/>
    <col min="11275" max="11275" width="3.375" customWidth="1"/>
    <col min="11276" max="11276" width="3.5" customWidth="1"/>
    <col min="11277" max="11277" width="3.375" customWidth="1"/>
    <col min="11278" max="11278" width="3.5" customWidth="1"/>
    <col min="11279" max="11279" width="3.375" customWidth="1"/>
    <col min="11280" max="11280" width="3.5" customWidth="1"/>
    <col min="11281" max="11282" width="6.875" customWidth="1"/>
    <col min="11283" max="11283" width="7.375" customWidth="1"/>
    <col min="11284" max="11284" width="1.75" customWidth="1"/>
    <col min="11521" max="11521" width="12.875" customWidth="1"/>
    <col min="11522" max="11523" width="6.875" customWidth="1"/>
    <col min="11524" max="11525" width="3.5" customWidth="1"/>
    <col min="11526" max="11526" width="6.875" customWidth="1"/>
    <col min="11527" max="11529" width="3.375" customWidth="1"/>
    <col min="11530" max="11530" width="3.5" customWidth="1"/>
    <col min="11531" max="11531" width="3.375" customWidth="1"/>
    <col min="11532" max="11532" width="3.5" customWidth="1"/>
    <col min="11533" max="11533" width="3.375" customWidth="1"/>
    <col min="11534" max="11534" width="3.5" customWidth="1"/>
    <col min="11535" max="11535" width="3.375" customWidth="1"/>
    <col min="11536" max="11536" width="3.5" customWidth="1"/>
    <col min="11537" max="11538" width="6.875" customWidth="1"/>
    <col min="11539" max="11539" width="7.375" customWidth="1"/>
    <col min="11540" max="11540" width="1.75" customWidth="1"/>
    <col min="11777" max="11777" width="12.875" customWidth="1"/>
    <col min="11778" max="11779" width="6.875" customWidth="1"/>
    <col min="11780" max="11781" width="3.5" customWidth="1"/>
    <col min="11782" max="11782" width="6.875" customWidth="1"/>
    <col min="11783" max="11785" width="3.375" customWidth="1"/>
    <col min="11786" max="11786" width="3.5" customWidth="1"/>
    <col min="11787" max="11787" width="3.375" customWidth="1"/>
    <col min="11788" max="11788" width="3.5" customWidth="1"/>
    <col min="11789" max="11789" width="3.375" customWidth="1"/>
    <col min="11790" max="11790" width="3.5" customWidth="1"/>
    <col min="11791" max="11791" width="3.375" customWidth="1"/>
    <col min="11792" max="11792" width="3.5" customWidth="1"/>
    <col min="11793" max="11794" width="6.875" customWidth="1"/>
    <col min="11795" max="11795" width="7.375" customWidth="1"/>
    <col min="11796" max="11796" width="1.75" customWidth="1"/>
    <col min="12033" max="12033" width="12.875" customWidth="1"/>
    <col min="12034" max="12035" width="6.875" customWidth="1"/>
    <col min="12036" max="12037" width="3.5" customWidth="1"/>
    <col min="12038" max="12038" width="6.875" customWidth="1"/>
    <col min="12039" max="12041" width="3.375" customWidth="1"/>
    <col min="12042" max="12042" width="3.5" customWidth="1"/>
    <col min="12043" max="12043" width="3.375" customWidth="1"/>
    <col min="12044" max="12044" width="3.5" customWidth="1"/>
    <col min="12045" max="12045" width="3.375" customWidth="1"/>
    <col min="12046" max="12046" width="3.5" customWidth="1"/>
    <col min="12047" max="12047" width="3.375" customWidth="1"/>
    <col min="12048" max="12048" width="3.5" customWidth="1"/>
    <col min="12049" max="12050" width="6.875" customWidth="1"/>
    <col min="12051" max="12051" width="7.375" customWidth="1"/>
    <col min="12052" max="12052" width="1.75" customWidth="1"/>
    <col min="12289" max="12289" width="12.875" customWidth="1"/>
    <col min="12290" max="12291" width="6.875" customWidth="1"/>
    <col min="12292" max="12293" width="3.5" customWidth="1"/>
    <col min="12294" max="12294" width="6.875" customWidth="1"/>
    <col min="12295" max="12297" width="3.375" customWidth="1"/>
    <col min="12298" max="12298" width="3.5" customWidth="1"/>
    <col min="12299" max="12299" width="3.375" customWidth="1"/>
    <col min="12300" max="12300" width="3.5" customWidth="1"/>
    <col min="12301" max="12301" width="3.375" customWidth="1"/>
    <col min="12302" max="12302" width="3.5" customWidth="1"/>
    <col min="12303" max="12303" width="3.375" customWidth="1"/>
    <col min="12304" max="12304" width="3.5" customWidth="1"/>
    <col min="12305" max="12306" width="6.875" customWidth="1"/>
    <col min="12307" max="12307" width="7.375" customWidth="1"/>
    <col min="12308" max="12308" width="1.75" customWidth="1"/>
    <col min="12545" max="12545" width="12.875" customWidth="1"/>
    <col min="12546" max="12547" width="6.875" customWidth="1"/>
    <col min="12548" max="12549" width="3.5" customWidth="1"/>
    <col min="12550" max="12550" width="6.875" customWidth="1"/>
    <col min="12551" max="12553" width="3.375" customWidth="1"/>
    <col min="12554" max="12554" width="3.5" customWidth="1"/>
    <col min="12555" max="12555" width="3.375" customWidth="1"/>
    <col min="12556" max="12556" width="3.5" customWidth="1"/>
    <col min="12557" max="12557" width="3.375" customWidth="1"/>
    <col min="12558" max="12558" width="3.5" customWidth="1"/>
    <col min="12559" max="12559" width="3.375" customWidth="1"/>
    <col min="12560" max="12560" width="3.5" customWidth="1"/>
    <col min="12561" max="12562" width="6.875" customWidth="1"/>
    <col min="12563" max="12563" width="7.375" customWidth="1"/>
    <col min="12564" max="12564" width="1.75" customWidth="1"/>
    <col min="12801" max="12801" width="12.875" customWidth="1"/>
    <col min="12802" max="12803" width="6.875" customWidth="1"/>
    <col min="12804" max="12805" width="3.5" customWidth="1"/>
    <col min="12806" max="12806" width="6.875" customWidth="1"/>
    <col min="12807" max="12809" width="3.375" customWidth="1"/>
    <col min="12810" max="12810" width="3.5" customWidth="1"/>
    <col min="12811" max="12811" width="3.375" customWidth="1"/>
    <col min="12812" max="12812" width="3.5" customWidth="1"/>
    <col min="12813" max="12813" width="3.375" customWidth="1"/>
    <col min="12814" max="12814" width="3.5" customWidth="1"/>
    <col min="12815" max="12815" width="3.375" customWidth="1"/>
    <col min="12816" max="12816" width="3.5" customWidth="1"/>
    <col min="12817" max="12818" width="6.875" customWidth="1"/>
    <col min="12819" max="12819" width="7.375" customWidth="1"/>
    <col min="12820" max="12820" width="1.75" customWidth="1"/>
    <col min="13057" max="13057" width="12.875" customWidth="1"/>
    <col min="13058" max="13059" width="6.875" customWidth="1"/>
    <col min="13060" max="13061" width="3.5" customWidth="1"/>
    <col min="13062" max="13062" width="6.875" customWidth="1"/>
    <col min="13063" max="13065" width="3.375" customWidth="1"/>
    <col min="13066" max="13066" width="3.5" customWidth="1"/>
    <col min="13067" max="13067" width="3.375" customWidth="1"/>
    <col min="13068" max="13068" width="3.5" customWidth="1"/>
    <col min="13069" max="13069" width="3.375" customWidth="1"/>
    <col min="13070" max="13070" width="3.5" customWidth="1"/>
    <col min="13071" max="13071" width="3.375" customWidth="1"/>
    <col min="13072" max="13072" width="3.5" customWidth="1"/>
    <col min="13073" max="13074" width="6.875" customWidth="1"/>
    <col min="13075" max="13075" width="7.375" customWidth="1"/>
    <col min="13076" max="13076" width="1.75" customWidth="1"/>
    <col min="13313" max="13313" width="12.875" customWidth="1"/>
    <col min="13314" max="13315" width="6.875" customWidth="1"/>
    <col min="13316" max="13317" width="3.5" customWidth="1"/>
    <col min="13318" max="13318" width="6.875" customWidth="1"/>
    <col min="13319" max="13321" width="3.375" customWidth="1"/>
    <col min="13322" max="13322" width="3.5" customWidth="1"/>
    <col min="13323" max="13323" width="3.375" customWidth="1"/>
    <col min="13324" max="13324" width="3.5" customWidth="1"/>
    <col min="13325" max="13325" width="3.375" customWidth="1"/>
    <col min="13326" max="13326" width="3.5" customWidth="1"/>
    <col min="13327" max="13327" width="3.375" customWidth="1"/>
    <col min="13328" max="13328" width="3.5" customWidth="1"/>
    <col min="13329" max="13330" width="6.875" customWidth="1"/>
    <col min="13331" max="13331" width="7.375" customWidth="1"/>
    <col min="13332" max="13332" width="1.75" customWidth="1"/>
    <col min="13569" max="13569" width="12.875" customWidth="1"/>
    <col min="13570" max="13571" width="6.875" customWidth="1"/>
    <col min="13572" max="13573" width="3.5" customWidth="1"/>
    <col min="13574" max="13574" width="6.875" customWidth="1"/>
    <col min="13575" max="13577" width="3.375" customWidth="1"/>
    <col min="13578" max="13578" width="3.5" customWidth="1"/>
    <col min="13579" max="13579" width="3.375" customWidth="1"/>
    <col min="13580" max="13580" width="3.5" customWidth="1"/>
    <col min="13581" max="13581" width="3.375" customWidth="1"/>
    <col min="13582" max="13582" width="3.5" customWidth="1"/>
    <col min="13583" max="13583" width="3.375" customWidth="1"/>
    <col min="13584" max="13584" width="3.5" customWidth="1"/>
    <col min="13585" max="13586" width="6.875" customWidth="1"/>
    <col min="13587" max="13587" width="7.375" customWidth="1"/>
    <col min="13588" max="13588" width="1.75" customWidth="1"/>
    <col min="13825" max="13825" width="12.875" customWidth="1"/>
    <col min="13826" max="13827" width="6.875" customWidth="1"/>
    <col min="13828" max="13829" width="3.5" customWidth="1"/>
    <col min="13830" max="13830" width="6.875" customWidth="1"/>
    <col min="13831" max="13833" width="3.375" customWidth="1"/>
    <col min="13834" max="13834" width="3.5" customWidth="1"/>
    <col min="13835" max="13835" width="3.375" customWidth="1"/>
    <col min="13836" max="13836" width="3.5" customWidth="1"/>
    <col min="13837" max="13837" width="3.375" customWidth="1"/>
    <col min="13838" max="13838" width="3.5" customWidth="1"/>
    <col min="13839" max="13839" width="3.375" customWidth="1"/>
    <col min="13840" max="13840" width="3.5" customWidth="1"/>
    <col min="13841" max="13842" width="6.875" customWidth="1"/>
    <col min="13843" max="13843" width="7.375" customWidth="1"/>
    <col min="13844" max="13844" width="1.75" customWidth="1"/>
    <col min="14081" max="14081" width="12.875" customWidth="1"/>
    <col min="14082" max="14083" width="6.875" customWidth="1"/>
    <col min="14084" max="14085" width="3.5" customWidth="1"/>
    <col min="14086" max="14086" width="6.875" customWidth="1"/>
    <col min="14087" max="14089" width="3.375" customWidth="1"/>
    <col min="14090" max="14090" width="3.5" customWidth="1"/>
    <col min="14091" max="14091" width="3.375" customWidth="1"/>
    <col min="14092" max="14092" width="3.5" customWidth="1"/>
    <col min="14093" max="14093" width="3.375" customWidth="1"/>
    <col min="14094" max="14094" width="3.5" customWidth="1"/>
    <col min="14095" max="14095" width="3.375" customWidth="1"/>
    <col min="14096" max="14096" width="3.5" customWidth="1"/>
    <col min="14097" max="14098" width="6.875" customWidth="1"/>
    <col min="14099" max="14099" width="7.375" customWidth="1"/>
    <col min="14100" max="14100" width="1.75" customWidth="1"/>
    <col min="14337" max="14337" width="12.875" customWidth="1"/>
    <col min="14338" max="14339" width="6.875" customWidth="1"/>
    <col min="14340" max="14341" width="3.5" customWidth="1"/>
    <col min="14342" max="14342" width="6.875" customWidth="1"/>
    <col min="14343" max="14345" width="3.375" customWidth="1"/>
    <col min="14346" max="14346" width="3.5" customWidth="1"/>
    <col min="14347" max="14347" width="3.375" customWidth="1"/>
    <col min="14348" max="14348" width="3.5" customWidth="1"/>
    <col min="14349" max="14349" width="3.375" customWidth="1"/>
    <col min="14350" max="14350" width="3.5" customWidth="1"/>
    <col min="14351" max="14351" width="3.375" customWidth="1"/>
    <col min="14352" max="14352" width="3.5" customWidth="1"/>
    <col min="14353" max="14354" width="6.875" customWidth="1"/>
    <col min="14355" max="14355" width="7.375" customWidth="1"/>
    <col min="14356" max="14356" width="1.75" customWidth="1"/>
    <col min="14593" max="14593" width="12.875" customWidth="1"/>
    <col min="14594" max="14595" width="6.875" customWidth="1"/>
    <col min="14596" max="14597" width="3.5" customWidth="1"/>
    <col min="14598" max="14598" width="6.875" customWidth="1"/>
    <col min="14599" max="14601" width="3.375" customWidth="1"/>
    <col min="14602" max="14602" width="3.5" customWidth="1"/>
    <col min="14603" max="14603" width="3.375" customWidth="1"/>
    <col min="14604" max="14604" width="3.5" customWidth="1"/>
    <col min="14605" max="14605" width="3.375" customWidth="1"/>
    <col min="14606" max="14606" width="3.5" customWidth="1"/>
    <col min="14607" max="14607" width="3.375" customWidth="1"/>
    <col min="14608" max="14608" width="3.5" customWidth="1"/>
    <col min="14609" max="14610" width="6.875" customWidth="1"/>
    <col min="14611" max="14611" width="7.375" customWidth="1"/>
    <col min="14612" max="14612" width="1.75" customWidth="1"/>
    <col min="14849" max="14849" width="12.875" customWidth="1"/>
    <col min="14850" max="14851" width="6.875" customWidth="1"/>
    <col min="14852" max="14853" width="3.5" customWidth="1"/>
    <col min="14854" max="14854" width="6.875" customWidth="1"/>
    <col min="14855" max="14857" width="3.375" customWidth="1"/>
    <col min="14858" max="14858" width="3.5" customWidth="1"/>
    <col min="14859" max="14859" width="3.375" customWidth="1"/>
    <col min="14860" max="14860" width="3.5" customWidth="1"/>
    <col min="14861" max="14861" width="3.375" customWidth="1"/>
    <col min="14862" max="14862" width="3.5" customWidth="1"/>
    <col min="14863" max="14863" width="3.375" customWidth="1"/>
    <col min="14864" max="14864" width="3.5" customWidth="1"/>
    <col min="14865" max="14866" width="6.875" customWidth="1"/>
    <col min="14867" max="14867" width="7.375" customWidth="1"/>
    <col min="14868" max="14868" width="1.75" customWidth="1"/>
    <col min="15105" max="15105" width="12.875" customWidth="1"/>
    <col min="15106" max="15107" width="6.875" customWidth="1"/>
    <col min="15108" max="15109" width="3.5" customWidth="1"/>
    <col min="15110" max="15110" width="6.875" customWidth="1"/>
    <col min="15111" max="15113" width="3.375" customWidth="1"/>
    <col min="15114" max="15114" width="3.5" customWidth="1"/>
    <col min="15115" max="15115" width="3.375" customWidth="1"/>
    <col min="15116" max="15116" width="3.5" customWidth="1"/>
    <col min="15117" max="15117" width="3.375" customWidth="1"/>
    <col min="15118" max="15118" width="3.5" customWidth="1"/>
    <col min="15119" max="15119" width="3.375" customWidth="1"/>
    <col min="15120" max="15120" width="3.5" customWidth="1"/>
    <col min="15121" max="15122" width="6.875" customWidth="1"/>
    <col min="15123" max="15123" width="7.375" customWidth="1"/>
    <col min="15124" max="15124" width="1.75" customWidth="1"/>
    <col min="15361" max="15361" width="12.875" customWidth="1"/>
    <col min="15362" max="15363" width="6.875" customWidth="1"/>
    <col min="15364" max="15365" width="3.5" customWidth="1"/>
    <col min="15366" max="15366" width="6.875" customWidth="1"/>
    <col min="15367" max="15369" width="3.375" customWidth="1"/>
    <col min="15370" max="15370" width="3.5" customWidth="1"/>
    <col min="15371" max="15371" width="3.375" customWidth="1"/>
    <col min="15372" max="15372" width="3.5" customWidth="1"/>
    <col min="15373" max="15373" width="3.375" customWidth="1"/>
    <col min="15374" max="15374" width="3.5" customWidth="1"/>
    <col min="15375" max="15375" width="3.375" customWidth="1"/>
    <col min="15376" max="15376" width="3.5" customWidth="1"/>
    <col min="15377" max="15378" width="6.875" customWidth="1"/>
    <col min="15379" max="15379" width="7.375" customWidth="1"/>
    <col min="15380" max="15380" width="1.75" customWidth="1"/>
    <col min="15617" max="15617" width="12.875" customWidth="1"/>
    <col min="15618" max="15619" width="6.875" customWidth="1"/>
    <col min="15620" max="15621" width="3.5" customWidth="1"/>
    <col min="15622" max="15622" width="6.875" customWidth="1"/>
    <col min="15623" max="15625" width="3.375" customWidth="1"/>
    <col min="15626" max="15626" width="3.5" customWidth="1"/>
    <col min="15627" max="15627" width="3.375" customWidth="1"/>
    <col min="15628" max="15628" width="3.5" customWidth="1"/>
    <col min="15629" max="15629" width="3.375" customWidth="1"/>
    <col min="15630" max="15630" width="3.5" customWidth="1"/>
    <col min="15631" max="15631" width="3.375" customWidth="1"/>
    <col min="15632" max="15632" width="3.5" customWidth="1"/>
    <col min="15633" max="15634" width="6.875" customWidth="1"/>
    <col min="15635" max="15635" width="7.375" customWidth="1"/>
    <col min="15636" max="15636" width="1.75" customWidth="1"/>
    <col min="15873" max="15873" width="12.875" customWidth="1"/>
    <col min="15874" max="15875" width="6.875" customWidth="1"/>
    <col min="15876" max="15877" width="3.5" customWidth="1"/>
    <col min="15878" max="15878" width="6.875" customWidth="1"/>
    <col min="15879" max="15881" width="3.375" customWidth="1"/>
    <col min="15882" max="15882" width="3.5" customWidth="1"/>
    <col min="15883" max="15883" width="3.375" customWidth="1"/>
    <col min="15884" max="15884" width="3.5" customWidth="1"/>
    <col min="15885" max="15885" width="3.375" customWidth="1"/>
    <col min="15886" max="15886" width="3.5" customWidth="1"/>
    <col min="15887" max="15887" width="3.375" customWidth="1"/>
    <col min="15888" max="15888" width="3.5" customWidth="1"/>
    <col min="15889" max="15890" width="6.875" customWidth="1"/>
    <col min="15891" max="15891" width="7.375" customWidth="1"/>
    <col min="15892" max="15892" width="1.75" customWidth="1"/>
    <col min="16129" max="16129" width="12.875" customWidth="1"/>
    <col min="16130" max="16131" width="6.875" customWidth="1"/>
    <col min="16132" max="16133" width="3.5" customWidth="1"/>
    <col min="16134" max="16134" width="6.875" customWidth="1"/>
    <col min="16135" max="16137" width="3.375" customWidth="1"/>
    <col min="16138" max="16138" width="3.5" customWidth="1"/>
    <col min="16139" max="16139" width="3.375" customWidth="1"/>
    <col min="16140" max="16140" width="3.5" customWidth="1"/>
    <col min="16141" max="16141" width="3.375" customWidth="1"/>
    <col min="16142" max="16142" width="3.5" customWidth="1"/>
    <col min="16143" max="16143" width="3.375" customWidth="1"/>
    <col min="16144" max="16144" width="3.5" customWidth="1"/>
    <col min="16145" max="16146" width="6.875" customWidth="1"/>
    <col min="16147" max="16147" width="7.375" customWidth="1"/>
    <col min="16148" max="16148" width="1.75" customWidth="1"/>
  </cols>
  <sheetData>
    <row r="1" spans="1:20" ht="24" customHeight="1" x14ac:dyDescent="0.25">
      <c r="D1" s="14"/>
      <c r="E1" s="14"/>
      <c r="F1" s="14"/>
      <c r="G1" s="14"/>
      <c r="H1" s="14"/>
      <c r="I1" s="14" t="s">
        <v>44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67" t="s">
        <v>52</v>
      </c>
      <c r="O2" s="67"/>
      <c r="P2" s="67"/>
      <c r="Q2" s="67"/>
      <c r="R2" s="67"/>
      <c r="S2" s="67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655</v>
      </c>
      <c r="C5" s="51"/>
      <c r="D5" s="52"/>
      <c r="E5" s="63">
        <v>661</v>
      </c>
      <c r="F5" s="51"/>
      <c r="G5" s="51"/>
      <c r="H5" s="52"/>
      <c r="I5" s="80">
        <f t="shared" ref="I5:I20" si="0">B5 +E5</f>
        <v>1316</v>
      </c>
      <c r="J5" s="81"/>
      <c r="K5" s="81"/>
      <c r="L5" s="81"/>
      <c r="M5" s="82"/>
      <c r="N5" s="44">
        <v>506</v>
      </c>
      <c r="O5" s="44"/>
      <c r="P5" s="44"/>
      <c r="Q5" s="44"/>
      <c r="R5" s="63">
        <v>5</v>
      </c>
      <c r="S5" s="52"/>
      <c r="T5" s="17"/>
    </row>
    <row r="6" spans="1:20" ht="24" customHeight="1" x14ac:dyDescent="0.2">
      <c r="A6" s="4" t="s">
        <v>11</v>
      </c>
      <c r="B6" s="63">
        <v>635</v>
      </c>
      <c r="C6" s="51"/>
      <c r="D6" s="52"/>
      <c r="E6" s="63">
        <v>678</v>
      </c>
      <c r="F6" s="51"/>
      <c r="G6" s="51"/>
      <c r="H6" s="52"/>
      <c r="I6" s="50">
        <f t="shared" si="0"/>
        <v>1313</v>
      </c>
      <c r="J6" s="53"/>
      <c r="K6" s="53"/>
      <c r="L6" s="53"/>
      <c r="M6" s="54"/>
      <c r="N6" s="63">
        <v>591</v>
      </c>
      <c r="O6" s="51"/>
      <c r="P6" s="51"/>
      <c r="Q6" s="52"/>
      <c r="R6" s="63">
        <v>6</v>
      </c>
      <c r="S6" s="52"/>
      <c r="T6" s="17"/>
    </row>
    <row r="7" spans="1:20" ht="23.25" customHeight="1" x14ac:dyDescent="0.2">
      <c r="A7" s="4" t="s">
        <v>12</v>
      </c>
      <c r="B7" s="63">
        <v>2446</v>
      </c>
      <c r="C7" s="51"/>
      <c r="D7" s="52"/>
      <c r="E7" s="63">
        <v>2512</v>
      </c>
      <c r="F7" s="51"/>
      <c r="G7" s="51"/>
      <c r="H7" s="52"/>
      <c r="I7" s="50">
        <f t="shared" si="0"/>
        <v>4958</v>
      </c>
      <c r="J7" s="53"/>
      <c r="K7" s="53"/>
      <c r="L7" s="53"/>
      <c r="M7" s="54"/>
      <c r="N7" s="63">
        <v>2143</v>
      </c>
      <c r="O7" s="51"/>
      <c r="P7" s="51"/>
      <c r="Q7" s="52"/>
      <c r="R7" s="63">
        <v>24</v>
      </c>
      <c r="S7" s="52"/>
      <c r="T7" s="17"/>
    </row>
    <row r="8" spans="1:20" ht="24" customHeight="1" x14ac:dyDescent="0.2">
      <c r="A8" s="4" t="s">
        <v>13</v>
      </c>
      <c r="B8" s="63">
        <v>746</v>
      </c>
      <c r="C8" s="51"/>
      <c r="D8" s="52"/>
      <c r="E8" s="63">
        <v>763</v>
      </c>
      <c r="F8" s="51"/>
      <c r="G8" s="51"/>
      <c r="H8" s="52"/>
      <c r="I8" s="50">
        <f t="shared" si="0"/>
        <v>1509</v>
      </c>
      <c r="J8" s="53"/>
      <c r="K8" s="53"/>
      <c r="L8" s="53"/>
      <c r="M8" s="54"/>
      <c r="N8" s="63">
        <v>656</v>
      </c>
      <c r="O8" s="51"/>
      <c r="P8" s="51"/>
      <c r="Q8" s="52"/>
      <c r="R8" s="63">
        <v>7</v>
      </c>
      <c r="S8" s="52"/>
      <c r="T8" s="17"/>
    </row>
    <row r="9" spans="1:20" ht="23.25" customHeight="1" x14ac:dyDescent="0.2">
      <c r="A9" s="4" t="s">
        <v>14</v>
      </c>
      <c r="B9" s="63">
        <v>1504</v>
      </c>
      <c r="C9" s="51"/>
      <c r="D9" s="52"/>
      <c r="E9" s="63">
        <v>1612</v>
      </c>
      <c r="F9" s="51"/>
      <c r="G9" s="51"/>
      <c r="H9" s="52"/>
      <c r="I9" s="50">
        <f t="shared" si="0"/>
        <v>3116</v>
      </c>
      <c r="J9" s="53"/>
      <c r="K9" s="53"/>
      <c r="L9" s="53"/>
      <c r="M9" s="54"/>
      <c r="N9" s="63">
        <v>1325</v>
      </c>
      <c r="O9" s="51"/>
      <c r="P9" s="51"/>
      <c r="Q9" s="52"/>
      <c r="R9" s="63">
        <v>25</v>
      </c>
      <c r="S9" s="52"/>
      <c r="T9" s="17"/>
    </row>
    <row r="10" spans="1:20" ht="24" customHeight="1" x14ac:dyDescent="0.2">
      <c r="A10" s="4" t="s">
        <v>15</v>
      </c>
      <c r="B10" s="63">
        <v>1496</v>
      </c>
      <c r="C10" s="51"/>
      <c r="D10" s="52"/>
      <c r="E10" s="63">
        <v>1621</v>
      </c>
      <c r="F10" s="51"/>
      <c r="G10" s="51"/>
      <c r="H10" s="52"/>
      <c r="I10" s="50">
        <f t="shared" si="0"/>
        <v>3117</v>
      </c>
      <c r="J10" s="53"/>
      <c r="K10" s="53"/>
      <c r="L10" s="53"/>
      <c r="M10" s="54"/>
      <c r="N10" s="63">
        <v>1175</v>
      </c>
      <c r="O10" s="51"/>
      <c r="P10" s="51"/>
      <c r="Q10" s="52"/>
      <c r="R10" s="63">
        <v>21</v>
      </c>
      <c r="S10" s="52"/>
      <c r="T10" s="17"/>
    </row>
    <row r="11" spans="1:20" ht="24" customHeight="1" x14ac:dyDescent="0.2">
      <c r="A11" s="4" t="s">
        <v>16</v>
      </c>
      <c r="B11" s="63">
        <v>730</v>
      </c>
      <c r="C11" s="51"/>
      <c r="D11" s="52"/>
      <c r="E11" s="63">
        <v>764</v>
      </c>
      <c r="F11" s="51"/>
      <c r="G11" s="51"/>
      <c r="H11" s="52"/>
      <c r="I11" s="50">
        <f t="shared" si="0"/>
        <v>1494</v>
      </c>
      <c r="J11" s="53"/>
      <c r="K11" s="53"/>
      <c r="L11" s="53"/>
      <c r="M11" s="54"/>
      <c r="N11" s="63">
        <v>565</v>
      </c>
      <c r="O11" s="51"/>
      <c r="P11" s="51"/>
      <c r="Q11" s="52"/>
      <c r="R11" s="63">
        <v>4</v>
      </c>
      <c r="S11" s="52"/>
      <c r="T11" s="17"/>
    </row>
    <row r="12" spans="1:20" ht="24" customHeight="1" x14ac:dyDescent="0.2">
      <c r="A12" s="4" t="s">
        <v>6</v>
      </c>
      <c r="B12" s="63">
        <v>601</v>
      </c>
      <c r="C12" s="51"/>
      <c r="D12" s="52"/>
      <c r="E12" s="63">
        <v>667</v>
      </c>
      <c r="F12" s="51"/>
      <c r="G12" s="51"/>
      <c r="H12" s="52"/>
      <c r="I12" s="50">
        <f t="shared" si="0"/>
        <v>1268</v>
      </c>
      <c r="J12" s="53"/>
      <c r="K12" s="53"/>
      <c r="L12" s="53"/>
      <c r="M12" s="54"/>
      <c r="N12" s="63">
        <v>514</v>
      </c>
      <c r="O12" s="51"/>
      <c r="P12" s="51"/>
      <c r="Q12" s="52"/>
      <c r="R12" s="63">
        <v>3</v>
      </c>
      <c r="S12" s="52"/>
      <c r="T12" s="17"/>
    </row>
    <row r="13" spans="1:20" ht="23.25" customHeight="1" x14ac:dyDescent="0.2">
      <c r="A13" s="4" t="s">
        <v>17</v>
      </c>
      <c r="B13" s="63">
        <v>95</v>
      </c>
      <c r="C13" s="51"/>
      <c r="D13" s="52"/>
      <c r="E13" s="63">
        <v>122</v>
      </c>
      <c r="F13" s="51"/>
      <c r="G13" s="51"/>
      <c r="H13" s="52"/>
      <c r="I13" s="50">
        <v>217</v>
      </c>
      <c r="J13" s="53"/>
      <c r="K13" s="53"/>
      <c r="L13" s="53"/>
      <c r="M13" s="54"/>
      <c r="N13" s="63">
        <v>130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169</v>
      </c>
      <c r="C14" s="51"/>
      <c r="D14" s="52"/>
      <c r="E14" s="63">
        <v>171</v>
      </c>
      <c r="F14" s="51"/>
      <c r="G14" s="51"/>
      <c r="H14" s="52"/>
      <c r="I14" s="50">
        <v>340</v>
      </c>
      <c r="J14" s="53"/>
      <c r="K14" s="53"/>
      <c r="L14" s="53"/>
      <c r="M14" s="54"/>
      <c r="N14" s="63">
        <v>152</v>
      </c>
      <c r="O14" s="51"/>
      <c r="P14" s="51"/>
      <c r="Q14" s="52"/>
      <c r="R14" s="63">
        <v>2</v>
      </c>
      <c r="S14" s="52"/>
      <c r="T14" s="17"/>
    </row>
    <row r="15" spans="1:20" ht="24" customHeight="1" x14ac:dyDescent="0.2">
      <c r="A15" s="4" t="s">
        <v>19</v>
      </c>
      <c r="B15" s="63">
        <v>358</v>
      </c>
      <c r="C15" s="51"/>
      <c r="D15" s="52"/>
      <c r="E15" s="63">
        <v>418</v>
      </c>
      <c r="F15" s="51"/>
      <c r="G15" s="51"/>
      <c r="H15" s="52"/>
      <c r="I15" s="50">
        <f t="shared" si="0"/>
        <v>776</v>
      </c>
      <c r="J15" s="53"/>
      <c r="K15" s="53"/>
      <c r="L15" s="53"/>
      <c r="M15" s="54"/>
      <c r="N15" s="63">
        <v>343</v>
      </c>
      <c r="O15" s="51"/>
      <c r="P15" s="51"/>
      <c r="Q15" s="52"/>
      <c r="R15" s="63">
        <v>2</v>
      </c>
      <c r="S15" s="52"/>
      <c r="T15" s="17">
        <v>1</v>
      </c>
    </row>
    <row r="16" spans="1:20" ht="24" customHeight="1" x14ac:dyDescent="0.2">
      <c r="A16" s="4" t="s">
        <v>20</v>
      </c>
      <c r="B16" s="63">
        <v>600</v>
      </c>
      <c r="C16" s="51"/>
      <c r="D16" s="52"/>
      <c r="E16" s="63">
        <v>635</v>
      </c>
      <c r="F16" s="51"/>
      <c r="G16" s="51"/>
      <c r="H16" s="52"/>
      <c r="I16" s="50">
        <f t="shared" si="0"/>
        <v>1235</v>
      </c>
      <c r="J16" s="53"/>
      <c r="K16" s="53"/>
      <c r="L16" s="53"/>
      <c r="M16" s="54"/>
      <c r="N16" s="63">
        <v>497</v>
      </c>
      <c r="O16" s="51"/>
      <c r="P16" s="51"/>
      <c r="Q16" s="52"/>
      <c r="R16" s="63">
        <v>6</v>
      </c>
      <c r="S16" s="52"/>
      <c r="T16" s="17"/>
    </row>
    <row r="17" spans="1:20" ht="24" customHeight="1" x14ac:dyDescent="0.2">
      <c r="A17" s="4" t="s">
        <v>7</v>
      </c>
      <c r="B17" s="63">
        <v>2553</v>
      </c>
      <c r="C17" s="51"/>
      <c r="D17" s="52"/>
      <c r="E17" s="63">
        <v>2660</v>
      </c>
      <c r="F17" s="51"/>
      <c r="G17" s="51"/>
      <c r="H17" s="52"/>
      <c r="I17" s="50">
        <f t="shared" si="0"/>
        <v>5213</v>
      </c>
      <c r="J17" s="53"/>
      <c r="K17" s="53"/>
      <c r="L17" s="53"/>
      <c r="M17" s="54"/>
      <c r="N17" s="63">
        <v>2110</v>
      </c>
      <c r="O17" s="51"/>
      <c r="P17" s="51"/>
      <c r="Q17" s="52"/>
      <c r="R17" s="63">
        <v>9</v>
      </c>
      <c r="S17" s="52"/>
      <c r="T17" s="17"/>
    </row>
    <row r="18" spans="1:20" ht="23.25" customHeight="1" x14ac:dyDescent="0.2">
      <c r="A18" s="4" t="s">
        <v>8</v>
      </c>
      <c r="B18" s="63">
        <v>1424</v>
      </c>
      <c r="C18" s="51"/>
      <c r="D18" s="52"/>
      <c r="E18" s="63">
        <v>1492</v>
      </c>
      <c r="F18" s="51"/>
      <c r="G18" s="51"/>
      <c r="H18" s="52"/>
      <c r="I18" s="50">
        <f t="shared" si="0"/>
        <v>2916</v>
      </c>
      <c r="J18" s="53"/>
      <c r="K18" s="53"/>
      <c r="L18" s="53"/>
      <c r="M18" s="54"/>
      <c r="N18" s="63">
        <v>1249</v>
      </c>
      <c r="O18" s="51"/>
      <c r="P18" s="51"/>
      <c r="Q18" s="52"/>
      <c r="R18" s="63">
        <v>8</v>
      </c>
      <c r="S18" s="52"/>
      <c r="T18" s="17"/>
    </row>
    <row r="19" spans="1:20" ht="24" customHeight="1" x14ac:dyDescent="0.2">
      <c r="A19" s="4" t="s">
        <v>21</v>
      </c>
      <c r="B19" s="63">
        <v>632</v>
      </c>
      <c r="C19" s="51"/>
      <c r="D19" s="52"/>
      <c r="E19" s="63">
        <v>651</v>
      </c>
      <c r="F19" s="51"/>
      <c r="G19" s="51"/>
      <c r="H19" s="52"/>
      <c r="I19" s="50">
        <f t="shared" si="0"/>
        <v>1283</v>
      </c>
      <c r="J19" s="53"/>
      <c r="K19" s="53"/>
      <c r="L19" s="53"/>
      <c r="M19" s="54"/>
      <c r="N19" s="63">
        <v>536</v>
      </c>
      <c r="O19" s="51"/>
      <c r="P19" s="51"/>
      <c r="Q19" s="52"/>
      <c r="R19" s="63">
        <v>3</v>
      </c>
      <c r="S19" s="52"/>
      <c r="T19" s="17"/>
    </row>
    <row r="20" spans="1:20" ht="24" customHeight="1" x14ac:dyDescent="0.2">
      <c r="A20" s="4" t="s">
        <v>9</v>
      </c>
      <c r="B20" s="63">
        <v>739</v>
      </c>
      <c r="C20" s="51"/>
      <c r="D20" s="52"/>
      <c r="E20" s="63">
        <v>818</v>
      </c>
      <c r="F20" s="51"/>
      <c r="G20" s="51"/>
      <c r="H20" s="52"/>
      <c r="I20" s="50">
        <f t="shared" si="0"/>
        <v>1557</v>
      </c>
      <c r="J20" s="53"/>
      <c r="K20" s="53"/>
      <c r="L20" s="53"/>
      <c r="M20" s="54"/>
      <c r="N20" s="63">
        <v>649</v>
      </c>
      <c r="O20" s="51"/>
      <c r="P20" s="51"/>
      <c r="Q20" s="52"/>
      <c r="R20" s="63">
        <v>3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15383</v>
      </c>
      <c r="C22" s="51"/>
      <c r="D22" s="52"/>
      <c r="E22" s="50">
        <f>SUM(E5:E21)</f>
        <v>16245</v>
      </c>
      <c r="F22" s="51"/>
      <c r="G22" s="51"/>
      <c r="H22" s="52"/>
      <c r="I22" s="50">
        <f>B22 +E22</f>
        <v>31628</v>
      </c>
      <c r="J22" s="53"/>
      <c r="K22" s="53"/>
      <c r="L22" s="53"/>
      <c r="M22" s="54"/>
      <c r="N22" s="50">
        <f>SUM(N5:Q21)</f>
        <v>13141</v>
      </c>
      <c r="O22" s="51"/>
      <c r="P22" s="51"/>
      <c r="Q22" s="52"/>
      <c r="R22" s="83">
        <f>SUM(R4:S21)</f>
        <v>128</v>
      </c>
      <c r="S22" s="52"/>
      <c r="T22" s="18"/>
    </row>
    <row r="23" spans="1:20" ht="24" customHeight="1" x14ac:dyDescent="0.2">
      <c r="A23" s="21" t="s">
        <v>39</v>
      </c>
      <c r="B23" s="50">
        <v>522</v>
      </c>
      <c r="C23" s="51"/>
      <c r="D23" s="52"/>
      <c r="E23" s="50">
        <v>540</v>
      </c>
      <c r="F23" s="51"/>
      <c r="G23" s="51"/>
      <c r="H23" s="52"/>
      <c r="I23" s="50">
        <f>B23 +E23</f>
        <v>1062</v>
      </c>
      <c r="J23" s="53"/>
      <c r="K23" s="53"/>
      <c r="L23" s="53"/>
      <c r="M23" s="54"/>
      <c r="N23" s="50">
        <v>433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53</v>
      </c>
      <c r="B24" s="50">
        <f>SUM(B22:D23)</f>
        <v>15905</v>
      </c>
      <c r="C24" s="51"/>
      <c r="D24" s="52"/>
      <c r="E24" s="50">
        <f>SUM(E22:H23)</f>
        <v>16785</v>
      </c>
      <c r="F24" s="51"/>
      <c r="G24" s="51"/>
      <c r="H24" s="52"/>
      <c r="I24" s="50">
        <f>SUM(I22:M23)</f>
        <v>32690</v>
      </c>
      <c r="J24" s="53"/>
      <c r="K24" s="53"/>
      <c r="L24" s="53"/>
      <c r="M24" s="54"/>
      <c r="N24" s="50">
        <f>SUM(N22:S23)</f>
        <v>13702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3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x14ac:dyDescent="0.25">
      <c r="A27" s="5"/>
      <c r="B27" s="5"/>
      <c r="C27" s="5" t="s">
        <v>54</v>
      </c>
      <c r="D27" s="5"/>
      <c r="E27" s="5"/>
      <c r="F27" s="5"/>
      <c r="G27" s="5"/>
      <c r="H27" s="5" t="s">
        <v>48</v>
      </c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1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1" customHeight="1" x14ac:dyDescent="0.15">
      <c r="A29" s="6" t="s">
        <v>22</v>
      </c>
      <c r="B29" s="24">
        <f>B22</f>
        <v>15383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1" customHeight="1" x14ac:dyDescent="0.15">
      <c r="A30" s="6" t="s">
        <v>23</v>
      </c>
      <c r="B30" s="24">
        <f>E22</f>
        <v>16245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1" customHeight="1" thickBot="1" x14ac:dyDescent="0.2">
      <c r="A31" s="8" t="s">
        <v>25</v>
      </c>
      <c r="B31" s="25">
        <f>SUM(B29:B30)</f>
        <v>31628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1" customHeight="1" thickTop="1" x14ac:dyDescent="0.15">
      <c r="A32" s="9" t="s">
        <v>26</v>
      </c>
      <c r="B32" s="26">
        <f>+N22+R22</f>
        <v>13269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  <row r="34" spans="1:20" ht="24" x14ac:dyDescent="0.25">
      <c r="A34" s="5"/>
      <c r="B34" s="46"/>
      <c r="C34" s="46"/>
      <c r="D34" s="14"/>
      <c r="E34" s="14"/>
      <c r="F34" s="14"/>
      <c r="G34" s="14"/>
      <c r="H34" s="14"/>
      <c r="I34" s="14"/>
      <c r="J34" s="5"/>
      <c r="K34" s="5"/>
      <c r="L34" s="5"/>
      <c r="M34" s="5"/>
      <c r="N34" s="5"/>
      <c r="O34" s="5"/>
      <c r="P34" s="12" t="s">
        <v>49</v>
      </c>
      <c r="Q34" s="5"/>
      <c r="R34" s="5"/>
      <c r="S34" s="5"/>
      <c r="T34" s="5"/>
    </row>
    <row r="35" spans="1:20" x14ac:dyDescent="0.15">
      <c r="B35" s="42"/>
      <c r="C35" s="43"/>
      <c r="D35" s="29"/>
      <c r="E35" s="29"/>
      <c r="F35" s="29"/>
      <c r="G35" s="29"/>
      <c r="H35" s="29"/>
      <c r="I35" s="29"/>
    </row>
  </sheetData>
  <mergeCells count="139">
    <mergeCell ref="B34:C34"/>
    <mergeCell ref="B35:C35"/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B22:D22"/>
    <mergeCell ref="E22:H22"/>
    <mergeCell ref="I22:M22"/>
    <mergeCell ref="N22:Q22"/>
    <mergeCell ref="R22:S22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B20:D20"/>
    <mergeCell ref="E20:H20"/>
    <mergeCell ref="I20:M20"/>
    <mergeCell ref="N20:Q20"/>
    <mergeCell ref="R20:S20"/>
    <mergeCell ref="B21:D21"/>
    <mergeCell ref="E21:H21"/>
    <mergeCell ref="I21:M21"/>
    <mergeCell ref="N21:Q21"/>
    <mergeCell ref="R21:S21"/>
    <mergeCell ref="B18:D18"/>
    <mergeCell ref="E18:H18"/>
    <mergeCell ref="I18:M18"/>
    <mergeCell ref="N18:Q18"/>
    <mergeCell ref="R18:S18"/>
    <mergeCell ref="B19:D19"/>
    <mergeCell ref="E19:H19"/>
    <mergeCell ref="I19:M19"/>
    <mergeCell ref="N19:Q19"/>
    <mergeCell ref="R19:S19"/>
    <mergeCell ref="B16:D16"/>
    <mergeCell ref="E16:H16"/>
    <mergeCell ref="I16:M16"/>
    <mergeCell ref="N16:Q16"/>
    <mergeCell ref="R16:S16"/>
    <mergeCell ref="B17:D17"/>
    <mergeCell ref="E17:H17"/>
    <mergeCell ref="I17:M17"/>
    <mergeCell ref="N17:Q17"/>
    <mergeCell ref="R17:S17"/>
    <mergeCell ref="B14:D14"/>
    <mergeCell ref="E14:H14"/>
    <mergeCell ref="I14:M14"/>
    <mergeCell ref="N14:Q14"/>
    <mergeCell ref="R14:S14"/>
    <mergeCell ref="B15:D15"/>
    <mergeCell ref="E15:H15"/>
    <mergeCell ref="I15:M15"/>
    <mergeCell ref="N15:Q15"/>
    <mergeCell ref="R15:S15"/>
    <mergeCell ref="B12:D12"/>
    <mergeCell ref="E12:H12"/>
    <mergeCell ref="I12:M12"/>
    <mergeCell ref="N12:Q12"/>
    <mergeCell ref="R12:S12"/>
    <mergeCell ref="B13:D13"/>
    <mergeCell ref="E13:H13"/>
    <mergeCell ref="I13:M13"/>
    <mergeCell ref="N13:Q13"/>
    <mergeCell ref="R13:S13"/>
    <mergeCell ref="B10:D10"/>
    <mergeCell ref="E10:H10"/>
    <mergeCell ref="I10:M10"/>
    <mergeCell ref="N10:Q10"/>
    <mergeCell ref="R10:S10"/>
    <mergeCell ref="B11:D11"/>
    <mergeCell ref="E11:H11"/>
    <mergeCell ref="I11:M11"/>
    <mergeCell ref="N11:Q11"/>
    <mergeCell ref="R11:S11"/>
    <mergeCell ref="B8:D8"/>
    <mergeCell ref="E8:H8"/>
    <mergeCell ref="I8:M8"/>
    <mergeCell ref="N8:Q8"/>
    <mergeCell ref="R8:S8"/>
    <mergeCell ref="B9:D9"/>
    <mergeCell ref="E9:H9"/>
    <mergeCell ref="I9:M9"/>
    <mergeCell ref="N9:Q9"/>
    <mergeCell ref="R9:S9"/>
    <mergeCell ref="B6:D6"/>
    <mergeCell ref="E6:H6"/>
    <mergeCell ref="I6:M6"/>
    <mergeCell ref="N6:Q6"/>
    <mergeCell ref="R6:S6"/>
    <mergeCell ref="B7:D7"/>
    <mergeCell ref="E7:H7"/>
    <mergeCell ref="I7:M7"/>
    <mergeCell ref="N7:Q7"/>
    <mergeCell ref="R7:S7"/>
    <mergeCell ref="N2:S2"/>
    <mergeCell ref="A3:A4"/>
    <mergeCell ref="B3:D4"/>
    <mergeCell ref="E3:H4"/>
    <mergeCell ref="I3:M4"/>
    <mergeCell ref="N3:S3"/>
    <mergeCell ref="N4:Q4"/>
    <mergeCell ref="R4:S4"/>
    <mergeCell ref="B5:D5"/>
    <mergeCell ref="E5:H5"/>
    <mergeCell ref="I5:M5"/>
    <mergeCell ref="N5:Q5"/>
    <mergeCell ref="R5:S5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62071-FF38-463C-934A-2B0DFDA7A4D0}">
  <dimension ref="A1:T35"/>
  <sheetViews>
    <sheetView workbookViewId="0">
      <selection activeCell="N22" sqref="N22:Q22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9" width="3.375" customWidth="1"/>
    <col min="10" max="10" width="3.5" customWidth="1"/>
    <col min="11" max="11" width="3.375" customWidth="1"/>
    <col min="12" max="12" width="3.5" customWidth="1"/>
    <col min="13" max="13" width="3.375" customWidth="1"/>
    <col min="14" max="14" width="3.5" customWidth="1"/>
    <col min="15" max="15" width="3.375" customWidth="1"/>
    <col min="16" max="16" width="3.5" customWidth="1"/>
    <col min="17" max="18" width="6.875" customWidth="1"/>
    <col min="19" max="19" width="7.375" customWidth="1"/>
    <col min="20" max="20" width="1.75" customWidth="1"/>
    <col min="257" max="257" width="12.875" customWidth="1"/>
    <col min="258" max="259" width="6.875" customWidth="1"/>
    <col min="260" max="261" width="3.5" customWidth="1"/>
    <col min="262" max="262" width="6.875" customWidth="1"/>
    <col min="263" max="265" width="3.375" customWidth="1"/>
    <col min="266" max="266" width="3.5" customWidth="1"/>
    <col min="267" max="267" width="3.375" customWidth="1"/>
    <col min="268" max="268" width="3.5" customWidth="1"/>
    <col min="269" max="269" width="3.375" customWidth="1"/>
    <col min="270" max="270" width="3.5" customWidth="1"/>
    <col min="271" max="271" width="3.375" customWidth="1"/>
    <col min="272" max="272" width="3.5" customWidth="1"/>
    <col min="273" max="274" width="6.875" customWidth="1"/>
    <col min="275" max="275" width="7.375" customWidth="1"/>
    <col min="276" max="276" width="1.75" customWidth="1"/>
    <col min="513" max="513" width="12.875" customWidth="1"/>
    <col min="514" max="515" width="6.875" customWidth="1"/>
    <col min="516" max="517" width="3.5" customWidth="1"/>
    <col min="518" max="518" width="6.875" customWidth="1"/>
    <col min="519" max="521" width="3.375" customWidth="1"/>
    <col min="522" max="522" width="3.5" customWidth="1"/>
    <col min="523" max="523" width="3.375" customWidth="1"/>
    <col min="524" max="524" width="3.5" customWidth="1"/>
    <col min="525" max="525" width="3.375" customWidth="1"/>
    <col min="526" max="526" width="3.5" customWidth="1"/>
    <col min="527" max="527" width="3.375" customWidth="1"/>
    <col min="528" max="528" width="3.5" customWidth="1"/>
    <col min="529" max="530" width="6.875" customWidth="1"/>
    <col min="531" max="531" width="7.375" customWidth="1"/>
    <col min="532" max="532" width="1.75" customWidth="1"/>
    <col min="769" max="769" width="12.875" customWidth="1"/>
    <col min="770" max="771" width="6.875" customWidth="1"/>
    <col min="772" max="773" width="3.5" customWidth="1"/>
    <col min="774" max="774" width="6.875" customWidth="1"/>
    <col min="775" max="777" width="3.375" customWidth="1"/>
    <col min="778" max="778" width="3.5" customWidth="1"/>
    <col min="779" max="779" width="3.375" customWidth="1"/>
    <col min="780" max="780" width="3.5" customWidth="1"/>
    <col min="781" max="781" width="3.375" customWidth="1"/>
    <col min="782" max="782" width="3.5" customWidth="1"/>
    <col min="783" max="783" width="3.375" customWidth="1"/>
    <col min="784" max="784" width="3.5" customWidth="1"/>
    <col min="785" max="786" width="6.875" customWidth="1"/>
    <col min="787" max="787" width="7.375" customWidth="1"/>
    <col min="788" max="788" width="1.75" customWidth="1"/>
    <col min="1025" max="1025" width="12.875" customWidth="1"/>
    <col min="1026" max="1027" width="6.875" customWidth="1"/>
    <col min="1028" max="1029" width="3.5" customWidth="1"/>
    <col min="1030" max="1030" width="6.875" customWidth="1"/>
    <col min="1031" max="1033" width="3.375" customWidth="1"/>
    <col min="1034" max="1034" width="3.5" customWidth="1"/>
    <col min="1035" max="1035" width="3.375" customWidth="1"/>
    <col min="1036" max="1036" width="3.5" customWidth="1"/>
    <col min="1037" max="1037" width="3.375" customWidth="1"/>
    <col min="1038" max="1038" width="3.5" customWidth="1"/>
    <col min="1039" max="1039" width="3.375" customWidth="1"/>
    <col min="1040" max="1040" width="3.5" customWidth="1"/>
    <col min="1041" max="1042" width="6.875" customWidth="1"/>
    <col min="1043" max="1043" width="7.375" customWidth="1"/>
    <col min="1044" max="1044" width="1.75" customWidth="1"/>
    <col min="1281" max="1281" width="12.875" customWidth="1"/>
    <col min="1282" max="1283" width="6.875" customWidth="1"/>
    <col min="1284" max="1285" width="3.5" customWidth="1"/>
    <col min="1286" max="1286" width="6.875" customWidth="1"/>
    <col min="1287" max="1289" width="3.375" customWidth="1"/>
    <col min="1290" max="1290" width="3.5" customWidth="1"/>
    <col min="1291" max="1291" width="3.375" customWidth="1"/>
    <col min="1292" max="1292" width="3.5" customWidth="1"/>
    <col min="1293" max="1293" width="3.375" customWidth="1"/>
    <col min="1294" max="1294" width="3.5" customWidth="1"/>
    <col min="1295" max="1295" width="3.375" customWidth="1"/>
    <col min="1296" max="1296" width="3.5" customWidth="1"/>
    <col min="1297" max="1298" width="6.875" customWidth="1"/>
    <col min="1299" max="1299" width="7.375" customWidth="1"/>
    <col min="1300" max="1300" width="1.75" customWidth="1"/>
    <col min="1537" max="1537" width="12.875" customWidth="1"/>
    <col min="1538" max="1539" width="6.875" customWidth="1"/>
    <col min="1540" max="1541" width="3.5" customWidth="1"/>
    <col min="1542" max="1542" width="6.875" customWidth="1"/>
    <col min="1543" max="1545" width="3.375" customWidth="1"/>
    <col min="1546" max="1546" width="3.5" customWidth="1"/>
    <col min="1547" max="1547" width="3.375" customWidth="1"/>
    <col min="1548" max="1548" width="3.5" customWidth="1"/>
    <col min="1549" max="1549" width="3.375" customWidth="1"/>
    <col min="1550" max="1550" width="3.5" customWidth="1"/>
    <col min="1551" max="1551" width="3.375" customWidth="1"/>
    <col min="1552" max="1552" width="3.5" customWidth="1"/>
    <col min="1553" max="1554" width="6.875" customWidth="1"/>
    <col min="1555" max="1555" width="7.375" customWidth="1"/>
    <col min="1556" max="1556" width="1.75" customWidth="1"/>
    <col min="1793" max="1793" width="12.875" customWidth="1"/>
    <col min="1794" max="1795" width="6.875" customWidth="1"/>
    <col min="1796" max="1797" width="3.5" customWidth="1"/>
    <col min="1798" max="1798" width="6.875" customWidth="1"/>
    <col min="1799" max="1801" width="3.375" customWidth="1"/>
    <col min="1802" max="1802" width="3.5" customWidth="1"/>
    <col min="1803" max="1803" width="3.375" customWidth="1"/>
    <col min="1804" max="1804" width="3.5" customWidth="1"/>
    <col min="1805" max="1805" width="3.375" customWidth="1"/>
    <col min="1806" max="1806" width="3.5" customWidth="1"/>
    <col min="1807" max="1807" width="3.375" customWidth="1"/>
    <col min="1808" max="1808" width="3.5" customWidth="1"/>
    <col min="1809" max="1810" width="6.875" customWidth="1"/>
    <col min="1811" max="1811" width="7.375" customWidth="1"/>
    <col min="1812" max="1812" width="1.75" customWidth="1"/>
    <col min="2049" max="2049" width="12.875" customWidth="1"/>
    <col min="2050" max="2051" width="6.875" customWidth="1"/>
    <col min="2052" max="2053" width="3.5" customWidth="1"/>
    <col min="2054" max="2054" width="6.875" customWidth="1"/>
    <col min="2055" max="2057" width="3.375" customWidth="1"/>
    <col min="2058" max="2058" width="3.5" customWidth="1"/>
    <col min="2059" max="2059" width="3.375" customWidth="1"/>
    <col min="2060" max="2060" width="3.5" customWidth="1"/>
    <col min="2061" max="2061" width="3.375" customWidth="1"/>
    <col min="2062" max="2062" width="3.5" customWidth="1"/>
    <col min="2063" max="2063" width="3.375" customWidth="1"/>
    <col min="2064" max="2064" width="3.5" customWidth="1"/>
    <col min="2065" max="2066" width="6.875" customWidth="1"/>
    <col min="2067" max="2067" width="7.375" customWidth="1"/>
    <col min="2068" max="2068" width="1.75" customWidth="1"/>
    <col min="2305" max="2305" width="12.875" customWidth="1"/>
    <col min="2306" max="2307" width="6.875" customWidth="1"/>
    <col min="2308" max="2309" width="3.5" customWidth="1"/>
    <col min="2310" max="2310" width="6.875" customWidth="1"/>
    <col min="2311" max="2313" width="3.375" customWidth="1"/>
    <col min="2314" max="2314" width="3.5" customWidth="1"/>
    <col min="2315" max="2315" width="3.375" customWidth="1"/>
    <col min="2316" max="2316" width="3.5" customWidth="1"/>
    <col min="2317" max="2317" width="3.375" customWidth="1"/>
    <col min="2318" max="2318" width="3.5" customWidth="1"/>
    <col min="2319" max="2319" width="3.375" customWidth="1"/>
    <col min="2320" max="2320" width="3.5" customWidth="1"/>
    <col min="2321" max="2322" width="6.875" customWidth="1"/>
    <col min="2323" max="2323" width="7.375" customWidth="1"/>
    <col min="2324" max="2324" width="1.75" customWidth="1"/>
    <col min="2561" max="2561" width="12.875" customWidth="1"/>
    <col min="2562" max="2563" width="6.875" customWidth="1"/>
    <col min="2564" max="2565" width="3.5" customWidth="1"/>
    <col min="2566" max="2566" width="6.875" customWidth="1"/>
    <col min="2567" max="2569" width="3.375" customWidth="1"/>
    <col min="2570" max="2570" width="3.5" customWidth="1"/>
    <col min="2571" max="2571" width="3.375" customWidth="1"/>
    <col min="2572" max="2572" width="3.5" customWidth="1"/>
    <col min="2573" max="2573" width="3.375" customWidth="1"/>
    <col min="2574" max="2574" width="3.5" customWidth="1"/>
    <col min="2575" max="2575" width="3.375" customWidth="1"/>
    <col min="2576" max="2576" width="3.5" customWidth="1"/>
    <col min="2577" max="2578" width="6.875" customWidth="1"/>
    <col min="2579" max="2579" width="7.375" customWidth="1"/>
    <col min="2580" max="2580" width="1.75" customWidth="1"/>
    <col min="2817" max="2817" width="12.875" customWidth="1"/>
    <col min="2818" max="2819" width="6.875" customWidth="1"/>
    <col min="2820" max="2821" width="3.5" customWidth="1"/>
    <col min="2822" max="2822" width="6.875" customWidth="1"/>
    <col min="2823" max="2825" width="3.375" customWidth="1"/>
    <col min="2826" max="2826" width="3.5" customWidth="1"/>
    <col min="2827" max="2827" width="3.375" customWidth="1"/>
    <col min="2828" max="2828" width="3.5" customWidth="1"/>
    <col min="2829" max="2829" width="3.375" customWidth="1"/>
    <col min="2830" max="2830" width="3.5" customWidth="1"/>
    <col min="2831" max="2831" width="3.375" customWidth="1"/>
    <col min="2832" max="2832" width="3.5" customWidth="1"/>
    <col min="2833" max="2834" width="6.875" customWidth="1"/>
    <col min="2835" max="2835" width="7.375" customWidth="1"/>
    <col min="2836" max="2836" width="1.75" customWidth="1"/>
    <col min="3073" max="3073" width="12.875" customWidth="1"/>
    <col min="3074" max="3075" width="6.875" customWidth="1"/>
    <col min="3076" max="3077" width="3.5" customWidth="1"/>
    <col min="3078" max="3078" width="6.875" customWidth="1"/>
    <col min="3079" max="3081" width="3.375" customWidth="1"/>
    <col min="3082" max="3082" width="3.5" customWidth="1"/>
    <col min="3083" max="3083" width="3.375" customWidth="1"/>
    <col min="3084" max="3084" width="3.5" customWidth="1"/>
    <col min="3085" max="3085" width="3.375" customWidth="1"/>
    <col min="3086" max="3086" width="3.5" customWidth="1"/>
    <col min="3087" max="3087" width="3.375" customWidth="1"/>
    <col min="3088" max="3088" width="3.5" customWidth="1"/>
    <col min="3089" max="3090" width="6.875" customWidth="1"/>
    <col min="3091" max="3091" width="7.375" customWidth="1"/>
    <col min="3092" max="3092" width="1.75" customWidth="1"/>
    <col min="3329" max="3329" width="12.875" customWidth="1"/>
    <col min="3330" max="3331" width="6.875" customWidth="1"/>
    <col min="3332" max="3333" width="3.5" customWidth="1"/>
    <col min="3334" max="3334" width="6.875" customWidth="1"/>
    <col min="3335" max="3337" width="3.375" customWidth="1"/>
    <col min="3338" max="3338" width="3.5" customWidth="1"/>
    <col min="3339" max="3339" width="3.375" customWidth="1"/>
    <col min="3340" max="3340" width="3.5" customWidth="1"/>
    <col min="3341" max="3341" width="3.375" customWidth="1"/>
    <col min="3342" max="3342" width="3.5" customWidth="1"/>
    <col min="3343" max="3343" width="3.375" customWidth="1"/>
    <col min="3344" max="3344" width="3.5" customWidth="1"/>
    <col min="3345" max="3346" width="6.875" customWidth="1"/>
    <col min="3347" max="3347" width="7.375" customWidth="1"/>
    <col min="3348" max="3348" width="1.75" customWidth="1"/>
    <col min="3585" max="3585" width="12.875" customWidth="1"/>
    <col min="3586" max="3587" width="6.875" customWidth="1"/>
    <col min="3588" max="3589" width="3.5" customWidth="1"/>
    <col min="3590" max="3590" width="6.875" customWidth="1"/>
    <col min="3591" max="3593" width="3.375" customWidth="1"/>
    <col min="3594" max="3594" width="3.5" customWidth="1"/>
    <col min="3595" max="3595" width="3.375" customWidth="1"/>
    <col min="3596" max="3596" width="3.5" customWidth="1"/>
    <col min="3597" max="3597" width="3.375" customWidth="1"/>
    <col min="3598" max="3598" width="3.5" customWidth="1"/>
    <col min="3599" max="3599" width="3.375" customWidth="1"/>
    <col min="3600" max="3600" width="3.5" customWidth="1"/>
    <col min="3601" max="3602" width="6.875" customWidth="1"/>
    <col min="3603" max="3603" width="7.375" customWidth="1"/>
    <col min="3604" max="3604" width="1.75" customWidth="1"/>
    <col min="3841" max="3841" width="12.875" customWidth="1"/>
    <col min="3842" max="3843" width="6.875" customWidth="1"/>
    <col min="3844" max="3845" width="3.5" customWidth="1"/>
    <col min="3846" max="3846" width="6.875" customWidth="1"/>
    <col min="3847" max="3849" width="3.375" customWidth="1"/>
    <col min="3850" max="3850" width="3.5" customWidth="1"/>
    <col min="3851" max="3851" width="3.375" customWidth="1"/>
    <col min="3852" max="3852" width="3.5" customWidth="1"/>
    <col min="3853" max="3853" width="3.375" customWidth="1"/>
    <col min="3854" max="3854" width="3.5" customWidth="1"/>
    <col min="3855" max="3855" width="3.375" customWidth="1"/>
    <col min="3856" max="3856" width="3.5" customWidth="1"/>
    <col min="3857" max="3858" width="6.875" customWidth="1"/>
    <col min="3859" max="3859" width="7.375" customWidth="1"/>
    <col min="3860" max="3860" width="1.75" customWidth="1"/>
    <col min="4097" max="4097" width="12.875" customWidth="1"/>
    <col min="4098" max="4099" width="6.875" customWidth="1"/>
    <col min="4100" max="4101" width="3.5" customWidth="1"/>
    <col min="4102" max="4102" width="6.875" customWidth="1"/>
    <col min="4103" max="4105" width="3.375" customWidth="1"/>
    <col min="4106" max="4106" width="3.5" customWidth="1"/>
    <col min="4107" max="4107" width="3.375" customWidth="1"/>
    <col min="4108" max="4108" width="3.5" customWidth="1"/>
    <col min="4109" max="4109" width="3.375" customWidth="1"/>
    <col min="4110" max="4110" width="3.5" customWidth="1"/>
    <col min="4111" max="4111" width="3.375" customWidth="1"/>
    <col min="4112" max="4112" width="3.5" customWidth="1"/>
    <col min="4113" max="4114" width="6.875" customWidth="1"/>
    <col min="4115" max="4115" width="7.375" customWidth="1"/>
    <col min="4116" max="4116" width="1.75" customWidth="1"/>
    <col min="4353" max="4353" width="12.875" customWidth="1"/>
    <col min="4354" max="4355" width="6.875" customWidth="1"/>
    <col min="4356" max="4357" width="3.5" customWidth="1"/>
    <col min="4358" max="4358" width="6.875" customWidth="1"/>
    <col min="4359" max="4361" width="3.375" customWidth="1"/>
    <col min="4362" max="4362" width="3.5" customWidth="1"/>
    <col min="4363" max="4363" width="3.375" customWidth="1"/>
    <col min="4364" max="4364" width="3.5" customWidth="1"/>
    <col min="4365" max="4365" width="3.375" customWidth="1"/>
    <col min="4366" max="4366" width="3.5" customWidth="1"/>
    <col min="4367" max="4367" width="3.375" customWidth="1"/>
    <col min="4368" max="4368" width="3.5" customWidth="1"/>
    <col min="4369" max="4370" width="6.875" customWidth="1"/>
    <col min="4371" max="4371" width="7.375" customWidth="1"/>
    <col min="4372" max="4372" width="1.75" customWidth="1"/>
    <col min="4609" max="4609" width="12.875" customWidth="1"/>
    <col min="4610" max="4611" width="6.875" customWidth="1"/>
    <col min="4612" max="4613" width="3.5" customWidth="1"/>
    <col min="4614" max="4614" width="6.875" customWidth="1"/>
    <col min="4615" max="4617" width="3.375" customWidth="1"/>
    <col min="4618" max="4618" width="3.5" customWidth="1"/>
    <col min="4619" max="4619" width="3.375" customWidth="1"/>
    <col min="4620" max="4620" width="3.5" customWidth="1"/>
    <col min="4621" max="4621" width="3.375" customWidth="1"/>
    <col min="4622" max="4622" width="3.5" customWidth="1"/>
    <col min="4623" max="4623" width="3.375" customWidth="1"/>
    <col min="4624" max="4624" width="3.5" customWidth="1"/>
    <col min="4625" max="4626" width="6.875" customWidth="1"/>
    <col min="4627" max="4627" width="7.375" customWidth="1"/>
    <col min="4628" max="4628" width="1.75" customWidth="1"/>
    <col min="4865" max="4865" width="12.875" customWidth="1"/>
    <col min="4866" max="4867" width="6.875" customWidth="1"/>
    <col min="4868" max="4869" width="3.5" customWidth="1"/>
    <col min="4870" max="4870" width="6.875" customWidth="1"/>
    <col min="4871" max="4873" width="3.375" customWidth="1"/>
    <col min="4874" max="4874" width="3.5" customWidth="1"/>
    <col min="4875" max="4875" width="3.375" customWidth="1"/>
    <col min="4876" max="4876" width="3.5" customWidth="1"/>
    <col min="4877" max="4877" width="3.375" customWidth="1"/>
    <col min="4878" max="4878" width="3.5" customWidth="1"/>
    <col min="4879" max="4879" width="3.375" customWidth="1"/>
    <col min="4880" max="4880" width="3.5" customWidth="1"/>
    <col min="4881" max="4882" width="6.875" customWidth="1"/>
    <col min="4883" max="4883" width="7.375" customWidth="1"/>
    <col min="4884" max="4884" width="1.75" customWidth="1"/>
    <col min="5121" max="5121" width="12.875" customWidth="1"/>
    <col min="5122" max="5123" width="6.875" customWidth="1"/>
    <col min="5124" max="5125" width="3.5" customWidth="1"/>
    <col min="5126" max="5126" width="6.875" customWidth="1"/>
    <col min="5127" max="5129" width="3.375" customWidth="1"/>
    <col min="5130" max="5130" width="3.5" customWidth="1"/>
    <col min="5131" max="5131" width="3.375" customWidth="1"/>
    <col min="5132" max="5132" width="3.5" customWidth="1"/>
    <col min="5133" max="5133" width="3.375" customWidth="1"/>
    <col min="5134" max="5134" width="3.5" customWidth="1"/>
    <col min="5135" max="5135" width="3.375" customWidth="1"/>
    <col min="5136" max="5136" width="3.5" customWidth="1"/>
    <col min="5137" max="5138" width="6.875" customWidth="1"/>
    <col min="5139" max="5139" width="7.375" customWidth="1"/>
    <col min="5140" max="5140" width="1.75" customWidth="1"/>
    <col min="5377" max="5377" width="12.875" customWidth="1"/>
    <col min="5378" max="5379" width="6.875" customWidth="1"/>
    <col min="5380" max="5381" width="3.5" customWidth="1"/>
    <col min="5382" max="5382" width="6.875" customWidth="1"/>
    <col min="5383" max="5385" width="3.375" customWidth="1"/>
    <col min="5386" max="5386" width="3.5" customWidth="1"/>
    <col min="5387" max="5387" width="3.375" customWidth="1"/>
    <col min="5388" max="5388" width="3.5" customWidth="1"/>
    <col min="5389" max="5389" width="3.375" customWidth="1"/>
    <col min="5390" max="5390" width="3.5" customWidth="1"/>
    <col min="5391" max="5391" width="3.375" customWidth="1"/>
    <col min="5392" max="5392" width="3.5" customWidth="1"/>
    <col min="5393" max="5394" width="6.875" customWidth="1"/>
    <col min="5395" max="5395" width="7.375" customWidth="1"/>
    <col min="5396" max="5396" width="1.75" customWidth="1"/>
    <col min="5633" max="5633" width="12.875" customWidth="1"/>
    <col min="5634" max="5635" width="6.875" customWidth="1"/>
    <col min="5636" max="5637" width="3.5" customWidth="1"/>
    <col min="5638" max="5638" width="6.875" customWidth="1"/>
    <col min="5639" max="5641" width="3.375" customWidth="1"/>
    <col min="5642" max="5642" width="3.5" customWidth="1"/>
    <col min="5643" max="5643" width="3.375" customWidth="1"/>
    <col min="5644" max="5644" width="3.5" customWidth="1"/>
    <col min="5645" max="5645" width="3.375" customWidth="1"/>
    <col min="5646" max="5646" width="3.5" customWidth="1"/>
    <col min="5647" max="5647" width="3.375" customWidth="1"/>
    <col min="5648" max="5648" width="3.5" customWidth="1"/>
    <col min="5649" max="5650" width="6.875" customWidth="1"/>
    <col min="5651" max="5651" width="7.375" customWidth="1"/>
    <col min="5652" max="5652" width="1.75" customWidth="1"/>
    <col min="5889" max="5889" width="12.875" customWidth="1"/>
    <col min="5890" max="5891" width="6.875" customWidth="1"/>
    <col min="5892" max="5893" width="3.5" customWidth="1"/>
    <col min="5894" max="5894" width="6.875" customWidth="1"/>
    <col min="5895" max="5897" width="3.375" customWidth="1"/>
    <col min="5898" max="5898" width="3.5" customWidth="1"/>
    <col min="5899" max="5899" width="3.375" customWidth="1"/>
    <col min="5900" max="5900" width="3.5" customWidth="1"/>
    <col min="5901" max="5901" width="3.375" customWidth="1"/>
    <col min="5902" max="5902" width="3.5" customWidth="1"/>
    <col min="5903" max="5903" width="3.375" customWidth="1"/>
    <col min="5904" max="5904" width="3.5" customWidth="1"/>
    <col min="5905" max="5906" width="6.875" customWidth="1"/>
    <col min="5907" max="5907" width="7.375" customWidth="1"/>
    <col min="5908" max="5908" width="1.75" customWidth="1"/>
    <col min="6145" max="6145" width="12.875" customWidth="1"/>
    <col min="6146" max="6147" width="6.875" customWidth="1"/>
    <col min="6148" max="6149" width="3.5" customWidth="1"/>
    <col min="6150" max="6150" width="6.875" customWidth="1"/>
    <col min="6151" max="6153" width="3.375" customWidth="1"/>
    <col min="6154" max="6154" width="3.5" customWidth="1"/>
    <col min="6155" max="6155" width="3.375" customWidth="1"/>
    <col min="6156" max="6156" width="3.5" customWidth="1"/>
    <col min="6157" max="6157" width="3.375" customWidth="1"/>
    <col min="6158" max="6158" width="3.5" customWidth="1"/>
    <col min="6159" max="6159" width="3.375" customWidth="1"/>
    <col min="6160" max="6160" width="3.5" customWidth="1"/>
    <col min="6161" max="6162" width="6.875" customWidth="1"/>
    <col min="6163" max="6163" width="7.375" customWidth="1"/>
    <col min="6164" max="6164" width="1.75" customWidth="1"/>
    <col min="6401" max="6401" width="12.875" customWidth="1"/>
    <col min="6402" max="6403" width="6.875" customWidth="1"/>
    <col min="6404" max="6405" width="3.5" customWidth="1"/>
    <col min="6406" max="6406" width="6.875" customWidth="1"/>
    <col min="6407" max="6409" width="3.375" customWidth="1"/>
    <col min="6410" max="6410" width="3.5" customWidth="1"/>
    <col min="6411" max="6411" width="3.375" customWidth="1"/>
    <col min="6412" max="6412" width="3.5" customWidth="1"/>
    <col min="6413" max="6413" width="3.375" customWidth="1"/>
    <col min="6414" max="6414" width="3.5" customWidth="1"/>
    <col min="6415" max="6415" width="3.375" customWidth="1"/>
    <col min="6416" max="6416" width="3.5" customWidth="1"/>
    <col min="6417" max="6418" width="6.875" customWidth="1"/>
    <col min="6419" max="6419" width="7.375" customWidth="1"/>
    <col min="6420" max="6420" width="1.75" customWidth="1"/>
    <col min="6657" max="6657" width="12.875" customWidth="1"/>
    <col min="6658" max="6659" width="6.875" customWidth="1"/>
    <col min="6660" max="6661" width="3.5" customWidth="1"/>
    <col min="6662" max="6662" width="6.875" customWidth="1"/>
    <col min="6663" max="6665" width="3.375" customWidth="1"/>
    <col min="6666" max="6666" width="3.5" customWidth="1"/>
    <col min="6667" max="6667" width="3.375" customWidth="1"/>
    <col min="6668" max="6668" width="3.5" customWidth="1"/>
    <col min="6669" max="6669" width="3.375" customWidth="1"/>
    <col min="6670" max="6670" width="3.5" customWidth="1"/>
    <col min="6671" max="6671" width="3.375" customWidth="1"/>
    <col min="6672" max="6672" width="3.5" customWidth="1"/>
    <col min="6673" max="6674" width="6.875" customWidth="1"/>
    <col min="6675" max="6675" width="7.375" customWidth="1"/>
    <col min="6676" max="6676" width="1.75" customWidth="1"/>
    <col min="6913" max="6913" width="12.875" customWidth="1"/>
    <col min="6914" max="6915" width="6.875" customWidth="1"/>
    <col min="6916" max="6917" width="3.5" customWidth="1"/>
    <col min="6918" max="6918" width="6.875" customWidth="1"/>
    <col min="6919" max="6921" width="3.375" customWidth="1"/>
    <col min="6922" max="6922" width="3.5" customWidth="1"/>
    <col min="6923" max="6923" width="3.375" customWidth="1"/>
    <col min="6924" max="6924" width="3.5" customWidth="1"/>
    <col min="6925" max="6925" width="3.375" customWidth="1"/>
    <col min="6926" max="6926" width="3.5" customWidth="1"/>
    <col min="6927" max="6927" width="3.375" customWidth="1"/>
    <col min="6928" max="6928" width="3.5" customWidth="1"/>
    <col min="6929" max="6930" width="6.875" customWidth="1"/>
    <col min="6931" max="6931" width="7.375" customWidth="1"/>
    <col min="6932" max="6932" width="1.75" customWidth="1"/>
    <col min="7169" max="7169" width="12.875" customWidth="1"/>
    <col min="7170" max="7171" width="6.875" customWidth="1"/>
    <col min="7172" max="7173" width="3.5" customWidth="1"/>
    <col min="7174" max="7174" width="6.875" customWidth="1"/>
    <col min="7175" max="7177" width="3.375" customWidth="1"/>
    <col min="7178" max="7178" width="3.5" customWidth="1"/>
    <col min="7179" max="7179" width="3.375" customWidth="1"/>
    <col min="7180" max="7180" width="3.5" customWidth="1"/>
    <col min="7181" max="7181" width="3.375" customWidth="1"/>
    <col min="7182" max="7182" width="3.5" customWidth="1"/>
    <col min="7183" max="7183" width="3.375" customWidth="1"/>
    <col min="7184" max="7184" width="3.5" customWidth="1"/>
    <col min="7185" max="7186" width="6.875" customWidth="1"/>
    <col min="7187" max="7187" width="7.375" customWidth="1"/>
    <col min="7188" max="7188" width="1.75" customWidth="1"/>
    <col min="7425" max="7425" width="12.875" customWidth="1"/>
    <col min="7426" max="7427" width="6.875" customWidth="1"/>
    <col min="7428" max="7429" width="3.5" customWidth="1"/>
    <col min="7430" max="7430" width="6.875" customWidth="1"/>
    <col min="7431" max="7433" width="3.375" customWidth="1"/>
    <col min="7434" max="7434" width="3.5" customWidth="1"/>
    <col min="7435" max="7435" width="3.375" customWidth="1"/>
    <col min="7436" max="7436" width="3.5" customWidth="1"/>
    <col min="7437" max="7437" width="3.375" customWidth="1"/>
    <col min="7438" max="7438" width="3.5" customWidth="1"/>
    <col min="7439" max="7439" width="3.375" customWidth="1"/>
    <col min="7440" max="7440" width="3.5" customWidth="1"/>
    <col min="7441" max="7442" width="6.875" customWidth="1"/>
    <col min="7443" max="7443" width="7.375" customWidth="1"/>
    <col min="7444" max="7444" width="1.75" customWidth="1"/>
    <col min="7681" max="7681" width="12.875" customWidth="1"/>
    <col min="7682" max="7683" width="6.875" customWidth="1"/>
    <col min="7684" max="7685" width="3.5" customWidth="1"/>
    <col min="7686" max="7686" width="6.875" customWidth="1"/>
    <col min="7687" max="7689" width="3.375" customWidth="1"/>
    <col min="7690" max="7690" width="3.5" customWidth="1"/>
    <col min="7691" max="7691" width="3.375" customWidth="1"/>
    <col min="7692" max="7692" width="3.5" customWidth="1"/>
    <col min="7693" max="7693" width="3.375" customWidth="1"/>
    <col min="7694" max="7694" width="3.5" customWidth="1"/>
    <col min="7695" max="7695" width="3.375" customWidth="1"/>
    <col min="7696" max="7696" width="3.5" customWidth="1"/>
    <col min="7697" max="7698" width="6.875" customWidth="1"/>
    <col min="7699" max="7699" width="7.375" customWidth="1"/>
    <col min="7700" max="7700" width="1.75" customWidth="1"/>
    <col min="7937" max="7937" width="12.875" customWidth="1"/>
    <col min="7938" max="7939" width="6.875" customWidth="1"/>
    <col min="7940" max="7941" width="3.5" customWidth="1"/>
    <col min="7942" max="7942" width="6.875" customWidth="1"/>
    <col min="7943" max="7945" width="3.375" customWidth="1"/>
    <col min="7946" max="7946" width="3.5" customWidth="1"/>
    <col min="7947" max="7947" width="3.375" customWidth="1"/>
    <col min="7948" max="7948" width="3.5" customWidth="1"/>
    <col min="7949" max="7949" width="3.375" customWidth="1"/>
    <col min="7950" max="7950" width="3.5" customWidth="1"/>
    <col min="7951" max="7951" width="3.375" customWidth="1"/>
    <col min="7952" max="7952" width="3.5" customWidth="1"/>
    <col min="7953" max="7954" width="6.875" customWidth="1"/>
    <col min="7955" max="7955" width="7.375" customWidth="1"/>
    <col min="7956" max="7956" width="1.75" customWidth="1"/>
    <col min="8193" max="8193" width="12.875" customWidth="1"/>
    <col min="8194" max="8195" width="6.875" customWidth="1"/>
    <col min="8196" max="8197" width="3.5" customWidth="1"/>
    <col min="8198" max="8198" width="6.875" customWidth="1"/>
    <col min="8199" max="8201" width="3.375" customWidth="1"/>
    <col min="8202" max="8202" width="3.5" customWidth="1"/>
    <col min="8203" max="8203" width="3.375" customWidth="1"/>
    <col min="8204" max="8204" width="3.5" customWidth="1"/>
    <col min="8205" max="8205" width="3.375" customWidth="1"/>
    <col min="8206" max="8206" width="3.5" customWidth="1"/>
    <col min="8207" max="8207" width="3.375" customWidth="1"/>
    <col min="8208" max="8208" width="3.5" customWidth="1"/>
    <col min="8209" max="8210" width="6.875" customWidth="1"/>
    <col min="8211" max="8211" width="7.375" customWidth="1"/>
    <col min="8212" max="8212" width="1.75" customWidth="1"/>
    <col min="8449" max="8449" width="12.875" customWidth="1"/>
    <col min="8450" max="8451" width="6.875" customWidth="1"/>
    <col min="8452" max="8453" width="3.5" customWidth="1"/>
    <col min="8454" max="8454" width="6.875" customWidth="1"/>
    <col min="8455" max="8457" width="3.375" customWidth="1"/>
    <col min="8458" max="8458" width="3.5" customWidth="1"/>
    <col min="8459" max="8459" width="3.375" customWidth="1"/>
    <col min="8460" max="8460" width="3.5" customWidth="1"/>
    <col min="8461" max="8461" width="3.375" customWidth="1"/>
    <col min="8462" max="8462" width="3.5" customWidth="1"/>
    <col min="8463" max="8463" width="3.375" customWidth="1"/>
    <col min="8464" max="8464" width="3.5" customWidth="1"/>
    <col min="8465" max="8466" width="6.875" customWidth="1"/>
    <col min="8467" max="8467" width="7.375" customWidth="1"/>
    <col min="8468" max="8468" width="1.75" customWidth="1"/>
    <col min="8705" max="8705" width="12.875" customWidth="1"/>
    <col min="8706" max="8707" width="6.875" customWidth="1"/>
    <col min="8708" max="8709" width="3.5" customWidth="1"/>
    <col min="8710" max="8710" width="6.875" customWidth="1"/>
    <col min="8711" max="8713" width="3.375" customWidth="1"/>
    <col min="8714" max="8714" width="3.5" customWidth="1"/>
    <col min="8715" max="8715" width="3.375" customWidth="1"/>
    <col min="8716" max="8716" width="3.5" customWidth="1"/>
    <col min="8717" max="8717" width="3.375" customWidth="1"/>
    <col min="8718" max="8718" width="3.5" customWidth="1"/>
    <col min="8719" max="8719" width="3.375" customWidth="1"/>
    <col min="8720" max="8720" width="3.5" customWidth="1"/>
    <col min="8721" max="8722" width="6.875" customWidth="1"/>
    <col min="8723" max="8723" width="7.375" customWidth="1"/>
    <col min="8724" max="8724" width="1.75" customWidth="1"/>
    <col min="8961" max="8961" width="12.875" customWidth="1"/>
    <col min="8962" max="8963" width="6.875" customWidth="1"/>
    <col min="8964" max="8965" width="3.5" customWidth="1"/>
    <col min="8966" max="8966" width="6.875" customWidth="1"/>
    <col min="8967" max="8969" width="3.375" customWidth="1"/>
    <col min="8970" max="8970" width="3.5" customWidth="1"/>
    <col min="8971" max="8971" width="3.375" customWidth="1"/>
    <col min="8972" max="8972" width="3.5" customWidth="1"/>
    <col min="8973" max="8973" width="3.375" customWidth="1"/>
    <col min="8974" max="8974" width="3.5" customWidth="1"/>
    <col min="8975" max="8975" width="3.375" customWidth="1"/>
    <col min="8976" max="8976" width="3.5" customWidth="1"/>
    <col min="8977" max="8978" width="6.875" customWidth="1"/>
    <col min="8979" max="8979" width="7.375" customWidth="1"/>
    <col min="8980" max="8980" width="1.75" customWidth="1"/>
    <col min="9217" max="9217" width="12.875" customWidth="1"/>
    <col min="9218" max="9219" width="6.875" customWidth="1"/>
    <col min="9220" max="9221" width="3.5" customWidth="1"/>
    <col min="9222" max="9222" width="6.875" customWidth="1"/>
    <col min="9223" max="9225" width="3.375" customWidth="1"/>
    <col min="9226" max="9226" width="3.5" customWidth="1"/>
    <col min="9227" max="9227" width="3.375" customWidth="1"/>
    <col min="9228" max="9228" width="3.5" customWidth="1"/>
    <col min="9229" max="9229" width="3.375" customWidth="1"/>
    <col min="9230" max="9230" width="3.5" customWidth="1"/>
    <col min="9231" max="9231" width="3.375" customWidth="1"/>
    <col min="9232" max="9232" width="3.5" customWidth="1"/>
    <col min="9233" max="9234" width="6.875" customWidth="1"/>
    <col min="9235" max="9235" width="7.375" customWidth="1"/>
    <col min="9236" max="9236" width="1.75" customWidth="1"/>
    <col min="9473" max="9473" width="12.875" customWidth="1"/>
    <col min="9474" max="9475" width="6.875" customWidth="1"/>
    <col min="9476" max="9477" width="3.5" customWidth="1"/>
    <col min="9478" max="9478" width="6.875" customWidth="1"/>
    <col min="9479" max="9481" width="3.375" customWidth="1"/>
    <col min="9482" max="9482" width="3.5" customWidth="1"/>
    <col min="9483" max="9483" width="3.375" customWidth="1"/>
    <col min="9484" max="9484" width="3.5" customWidth="1"/>
    <col min="9485" max="9485" width="3.375" customWidth="1"/>
    <col min="9486" max="9486" width="3.5" customWidth="1"/>
    <col min="9487" max="9487" width="3.375" customWidth="1"/>
    <col min="9488" max="9488" width="3.5" customWidth="1"/>
    <col min="9489" max="9490" width="6.875" customWidth="1"/>
    <col min="9491" max="9491" width="7.375" customWidth="1"/>
    <col min="9492" max="9492" width="1.75" customWidth="1"/>
    <col min="9729" max="9729" width="12.875" customWidth="1"/>
    <col min="9730" max="9731" width="6.875" customWidth="1"/>
    <col min="9732" max="9733" width="3.5" customWidth="1"/>
    <col min="9734" max="9734" width="6.875" customWidth="1"/>
    <col min="9735" max="9737" width="3.375" customWidth="1"/>
    <col min="9738" max="9738" width="3.5" customWidth="1"/>
    <col min="9739" max="9739" width="3.375" customWidth="1"/>
    <col min="9740" max="9740" width="3.5" customWidth="1"/>
    <col min="9741" max="9741" width="3.375" customWidth="1"/>
    <col min="9742" max="9742" width="3.5" customWidth="1"/>
    <col min="9743" max="9743" width="3.375" customWidth="1"/>
    <col min="9744" max="9744" width="3.5" customWidth="1"/>
    <col min="9745" max="9746" width="6.875" customWidth="1"/>
    <col min="9747" max="9747" width="7.375" customWidth="1"/>
    <col min="9748" max="9748" width="1.75" customWidth="1"/>
    <col min="9985" max="9985" width="12.875" customWidth="1"/>
    <col min="9986" max="9987" width="6.875" customWidth="1"/>
    <col min="9988" max="9989" width="3.5" customWidth="1"/>
    <col min="9990" max="9990" width="6.875" customWidth="1"/>
    <col min="9991" max="9993" width="3.375" customWidth="1"/>
    <col min="9994" max="9994" width="3.5" customWidth="1"/>
    <col min="9995" max="9995" width="3.375" customWidth="1"/>
    <col min="9996" max="9996" width="3.5" customWidth="1"/>
    <col min="9997" max="9997" width="3.375" customWidth="1"/>
    <col min="9998" max="9998" width="3.5" customWidth="1"/>
    <col min="9999" max="9999" width="3.375" customWidth="1"/>
    <col min="10000" max="10000" width="3.5" customWidth="1"/>
    <col min="10001" max="10002" width="6.875" customWidth="1"/>
    <col min="10003" max="10003" width="7.375" customWidth="1"/>
    <col min="10004" max="10004" width="1.75" customWidth="1"/>
    <col min="10241" max="10241" width="12.875" customWidth="1"/>
    <col min="10242" max="10243" width="6.875" customWidth="1"/>
    <col min="10244" max="10245" width="3.5" customWidth="1"/>
    <col min="10246" max="10246" width="6.875" customWidth="1"/>
    <col min="10247" max="10249" width="3.375" customWidth="1"/>
    <col min="10250" max="10250" width="3.5" customWidth="1"/>
    <col min="10251" max="10251" width="3.375" customWidth="1"/>
    <col min="10252" max="10252" width="3.5" customWidth="1"/>
    <col min="10253" max="10253" width="3.375" customWidth="1"/>
    <col min="10254" max="10254" width="3.5" customWidth="1"/>
    <col min="10255" max="10255" width="3.375" customWidth="1"/>
    <col min="10256" max="10256" width="3.5" customWidth="1"/>
    <col min="10257" max="10258" width="6.875" customWidth="1"/>
    <col min="10259" max="10259" width="7.375" customWidth="1"/>
    <col min="10260" max="10260" width="1.75" customWidth="1"/>
    <col min="10497" max="10497" width="12.875" customWidth="1"/>
    <col min="10498" max="10499" width="6.875" customWidth="1"/>
    <col min="10500" max="10501" width="3.5" customWidth="1"/>
    <col min="10502" max="10502" width="6.875" customWidth="1"/>
    <col min="10503" max="10505" width="3.375" customWidth="1"/>
    <col min="10506" max="10506" width="3.5" customWidth="1"/>
    <col min="10507" max="10507" width="3.375" customWidth="1"/>
    <col min="10508" max="10508" width="3.5" customWidth="1"/>
    <col min="10509" max="10509" width="3.375" customWidth="1"/>
    <col min="10510" max="10510" width="3.5" customWidth="1"/>
    <col min="10511" max="10511" width="3.375" customWidth="1"/>
    <col min="10512" max="10512" width="3.5" customWidth="1"/>
    <col min="10513" max="10514" width="6.875" customWidth="1"/>
    <col min="10515" max="10515" width="7.375" customWidth="1"/>
    <col min="10516" max="10516" width="1.75" customWidth="1"/>
    <col min="10753" max="10753" width="12.875" customWidth="1"/>
    <col min="10754" max="10755" width="6.875" customWidth="1"/>
    <col min="10756" max="10757" width="3.5" customWidth="1"/>
    <col min="10758" max="10758" width="6.875" customWidth="1"/>
    <col min="10759" max="10761" width="3.375" customWidth="1"/>
    <col min="10762" max="10762" width="3.5" customWidth="1"/>
    <col min="10763" max="10763" width="3.375" customWidth="1"/>
    <col min="10764" max="10764" width="3.5" customWidth="1"/>
    <col min="10765" max="10765" width="3.375" customWidth="1"/>
    <col min="10766" max="10766" width="3.5" customWidth="1"/>
    <col min="10767" max="10767" width="3.375" customWidth="1"/>
    <col min="10768" max="10768" width="3.5" customWidth="1"/>
    <col min="10769" max="10770" width="6.875" customWidth="1"/>
    <col min="10771" max="10771" width="7.375" customWidth="1"/>
    <col min="10772" max="10772" width="1.75" customWidth="1"/>
    <col min="11009" max="11009" width="12.875" customWidth="1"/>
    <col min="11010" max="11011" width="6.875" customWidth="1"/>
    <col min="11012" max="11013" width="3.5" customWidth="1"/>
    <col min="11014" max="11014" width="6.875" customWidth="1"/>
    <col min="11015" max="11017" width="3.375" customWidth="1"/>
    <col min="11018" max="11018" width="3.5" customWidth="1"/>
    <col min="11019" max="11019" width="3.375" customWidth="1"/>
    <col min="11020" max="11020" width="3.5" customWidth="1"/>
    <col min="11021" max="11021" width="3.375" customWidth="1"/>
    <col min="11022" max="11022" width="3.5" customWidth="1"/>
    <col min="11023" max="11023" width="3.375" customWidth="1"/>
    <col min="11024" max="11024" width="3.5" customWidth="1"/>
    <col min="11025" max="11026" width="6.875" customWidth="1"/>
    <col min="11027" max="11027" width="7.375" customWidth="1"/>
    <col min="11028" max="11028" width="1.75" customWidth="1"/>
    <col min="11265" max="11265" width="12.875" customWidth="1"/>
    <col min="11266" max="11267" width="6.875" customWidth="1"/>
    <col min="11268" max="11269" width="3.5" customWidth="1"/>
    <col min="11270" max="11270" width="6.875" customWidth="1"/>
    <col min="11271" max="11273" width="3.375" customWidth="1"/>
    <col min="11274" max="11274" width="3.5" customWidth="1"/>
    <col min="11275" max="11275" width="3.375" customWidth="1"/>
    <col min="11276" max="11276" width="3.5" customWidth="1"/>
    <col min="11277" max="11277" width="3.375" customWidth="1"/>
    <col min="11278" max="11278" width="3.5" customWidth="1"/>
    <col min="11279" max="11279" width="3.375" customWidth="1"/>
    <col min="11280" max="11280" width="3.5" customWidth="1"/>
    <col min="11281" max="11282" width="6.875" customWidth="1"/>
    <col min="11283" max="11283" width="7.375" customWidth="1"/>
    <col min="11284" max="11284" width="1.75" customWidth="1"/>
    <col min="11521" max="11521" width="12.875" customWidth="1"/>
    <col min="11522" max="11523" width="6.875" customWidth="1"/>
    <col min="11524" max="11525" width="3.5" customWidth="1"/>
    <col min="11526" max="11526" width="6.875" customWidth="1"/>
    <col min="11527" max="11529" width="3.375" customWidth="1"/>
    <col min="11530" max="11530" width="3.5" customWidth="1"/>
    <col min="11531" max="11531" width="3.375" customWidth="1"/>
    <col min="11532" max="11532" width="3.5" customWidth="1"/>
    <col min="11533" max="11533" width="3.375" customWidth="1"/>
    <col min="11534" max="11534" width="3.5" customWidth="1"/>
    <col min="11535" max="11535" width="3.375" customWidth="1"/>
    <col min="11536" max="11536" width="3.5" customWidth="1"/>
    <col min="11537" max="11538" width="6.875" customWidth="1"/>
    <col min="11539" max="11539" width="7.375" customWidth="1"/>
    <col min="11540" max="11540" width="1.75" customWidth="1"/>
    <col min="11777" max="11777" width="12.875" customWidth="1"/>
    <col min="11778" max="11779" width="6.875" customWidth="1"/>
    <col min="11780" max="11781" width="3.5" customWidth="1"/>
    <col min="11782" max="11782" width="6.875" customWidth="1"/>
    <col min="11783" max="11785" width="3.375" customWidth="1"/>
    <col min="11786" max="11786" width="3.5" customWidth="1"/>
    <col min="11787" max="11787" width="3.375" customWidth="1"/>
    <col min="11788" max="11788" width="3.5" customWidth="1"/>
    <col min="11789" max="11789" width="3.375" customWidth="1"/>
    <col min="11790" max="11790" width="3.5" customWidth="1"/>
    <col min="11791" max="11791" width="3.375" customWidth="1"/>
    <col min="11792" max="11792" width="3.5" customWidth="1"/>
    <col min="11793" max="11794" width="6.875" customWidth="1"/>
    <col min="11795" max="11795" width="7.375" customWidth="1"/>
    <col min="11796" max="11796" width="1.75" customWidth="1"/>
    <col min="12033" max="12033" width="12.875" customWidth="1"/>
    <col min="12034" max="12035" width="6.875" customWidth="1"/>
    <col min="12036" max="12037" width="3.5" customWidth="1"/>
    <col min="12038" max="12038" width="6.875" customWidth="1"/>
    <col min="12039" max="12041" width="3.375" customWidth="1"/>
    <col min="12042" max="12042" width="3.5" customWidth="1"/>
    <col min="12043" max="12043" width="3.375" customWidth="1"/>
    <col min="12044" max="12044" width="3.5" customWidth="1"/>
    <col min="12045" max="12045" width="3.375" customWidth="1"/>
    <col min="12046" max="12046" width="3.5" customWidth="1"/>
    <col min="12047" max="12047" width="3.375" customWidth="1"/>
    <col min="12048" max="12048" width="3.5" customWidth="1"/>
    <col min="12049" max="12050" width="6.875" customWidth="1"/>
    <col min="12051" max="12051" width="7.375" customWidth="1"/>
    <col min="12052" max="12052" width="1.75" customWidth="1"/>
    <col min="12289" max="12289" width="12.875" customWidth="1"/>
    <col min="12290" max="12291" width="6.875" customWidth="1"/>
    <col min="12292" max="12293" width="3.5" customWidth="1"/>
    <col min="12294" max="12294" width="6.875" customWidth="1"/>
    <col min="12295" max="12297" width="3.375" customWidth="1"/>
    <col min="12298" max="12298" width="3.5" customWidth="1"/>
    <col min="12299" max="12299" width="3.375" customWidth="1"/>
    <col min="12300" max="12300" width="3.5" customWidth="1"/>
    <col min="12301" max="12301" width="3.375" customWidth="1"/>
    <col min="12302" max="12302" width="3.5" customWidth="1"/>
    <col min="12303" max="12303" width="3.375" customWidth="1"/>
    <col min="12304" max="12304" width="3.5" customWidth="1"/>
    <col min="12305" max="12306" width="6.875" customWidth="1"/>
    <col min="12307" max="12307" width="7.375" customWidth="1"/>
    <col min="12308" max="12308" width="1.75" customWidth="1"/>
    <col min="12545" max="12545" width="12.875" customWidth="1"/>
    <col min="12546" max="12547" width="6.875" customWidth="1"/>
    <col min="12548" max="12549" width="3.5" customWidth="1"/>
    <col min="12550" max="12550" width="6.875" customWidth="1"/>
    <col min="12551" max="12553" width="3.375" customWidth="1"/>
    <col min="12554" max="12554" width="3.5" customWidth="1"/>
    <col min="12555" max="12555" width="3.375" customWidth="1"/>
    <col min="12556" max="12556" width="3.5" customWidth="1"/>
    <col min="12557" max="12557" width="3.375" customWidth="1"/>
    <col min="12558" max="12558" width="3.5" customWidth="1"/>
    <col min="12559" max="12559" width="3.375" customWidth="1"/>
    <col min="12560" max="12560" width="3.5" customWidth="1"/>
    <col min="12561" max="12562" width="6.875" customWidth="1"/>
    <col min="12563" max="12563" width="7.375" customWidth="1"/>
    <col min="12564" max="12564" width="1.75" customWidth="1"/>
    <col min="12801" max="12801" width="12.875" customWidth="1"/>
    <col min="12802" max="12803" width="6.875" customWidth="1"/>
    <col min="12804" max="12805" width="3.5" customWidth="1"/>
    <col min="12806" max="12806" width="6.875" customWidth="1"/>
    <col min="12807" max="12809" width="3.375" customWidth="1"/>
    <col min="12810" max="12810" width="3.5" customWidth="1"/>
    <col min="12811" max="12811" width="3.375" customWidth="1"/>
    <col min="12812" max="12812" width="3.5" customWidth="1"/>
    <col min="12813" max="12813" width="3.375" customWidth="1"/>
    <col min="12814" max="12814" width="3.5" customWidth="1"/>
    <col min="12815" max="12815" width="3.375" customWidth="1"/>
    <col min="12816" max="12816" width="3.5" customWidth="1"/>
    <col min="12817" max="12818" width="6.875" customWidth="1"/>
    <col min="12819" max="12819" width="7.375" customWidth="1"/>
    <col min="12820" max="12820" width="1.75" customWidth="1"/>
    <col min="13057" max="13057" width="12.875" customWidth="1"/>
    <col min="13058" max="13059" width="6.875" customWidth="1"/>
    <col min="13060" max="13061" width="3.5" customWidth="1"/>
    <col min="13062" max="13062" width="6.875" customWidth="1"/>
    <col min="13063" max="13065" width="3.375" customWidth="1"/>
    <col min="13066" max="13066" width="3.5" customWidth="1"/>
    <col min="13067" max="13067" width="3.375" customWidth="1"/>
    <col min="13068" max="13068" width="3.5" customWidth="1"/>
    <col min="13069" max="13069" width="3.375" customWidth="1"/>
    <col min="13070" max="13070" width="3.5" customWidth="1"/>
    <col min="13071" max="13071" width="3.375" customWidth="1"/>
    <col min="13072" max="13072" width="3.5" customWidth="1"/>
    <col min="13073" max="13074" width="6.875" customWidth="1"/>
    <col min="13075" max="13075" width="7.375" customWidth="1"/>
    <col min="13076" max="13076" width="1.75" customWidth="1"/>
    <col min="13313" max="13313" width="12.875" customWidth="1"/>
    <col min="13314" max="13315" width="6.875" customWidth="1"/>
    <col min="13316" max="13317" width="3.5" customWidth="1"/>
    <col min="13318" max="13318" width="6.875" customWidth="1"/>
    <col min="13319" max="13321" width="3.375" customWidth="1"/>
    <col min="13322" max="13322" width="3.5" customWidth="1"/>
    <col min="13323" max="13323" width="3.375" customWidth="1"/>
    <col min="13324" max="13324" width="3.5" customWidth="1"/>
    <col min="13325" max="13325" width="3.375" customWidth="1"/>
    <col min="13326" max="13326" width="3.5" customWidth="1"/>
    <col min="13327" max="13327" width="3.375" customWidth="1"/>
    <col min="13328" max="13328" width="3.5" customWidth="1"/>
    <col min="13329" max="13330" width="6.875" customWidth="1"/>
    <col min="13331" max="13331" width="7.375" customWidth="1"/>
    <col min="13332" max="13332" width="1.75" customWidth="1"/>
    <col min="13569" max="13569" width="12.875" customWidth="1"/>
    <col min="13570" max="13571" width="6.875" customWidth="1"/>
    <col min="13572" max="13573" width="3.5" customWidth="1"/>
    <col min="13574" max="13574" width="6.875" customWidth="1"/>
    <col min="13575" max="13577" width="3.375" customWidth="1"/>
    <col min="13578" max="13578" width="3.5" customWidth="1"/>
    <col min="13579" max="13579" width="3.375" customWidth="1"/>
    <col min="13580" max="13580" width="3.5" customWidth="1"/>
    <col min="13581" max="13581" width="3.375" customWidth="1"/>
    <col min="13582" max="13582" width="3.5" customWidth="1"/>
    <col min="13583" max="13583" width="3.375" customWidth="1"/>
    <col min="13584" max="13584" width="3.5" customWidth="1"/>
    <col min="13585" max="13586" width="6.875" customWidth="1"/>
    <col min="13587" max="13587" width="7.375" customWidth="1"/>
    <col min="13588" max="13588" width="1.75" customWidth="1"/>
    <col min="13825" max="13825" width="12.875" customWidth="1"/>
    <col min="13826" max="13827" width="6.875" customWidth="1"/>
    <col min="13828" max="13829" width="3.5" customWidth="1"/>
    <col min="13830" max="13830" width="6.875" customWidth="1"/>
    <col min="13831" max="13833" width="3.375" customWidth="1"/>
    <col min="13834" max="13834" width="3.5" customWidth="1"/>
    <col min="13835" max="13835" width="3.375" customWidth="1"/>
    <col min="13836" max="13836" width="3.5" customWidth="1"/>
    <col min="13837" max="13837" width="3.375" customWidth="1"/>
    <col min="13838" max="13838" width="3.5" customWidth="1"/>
    <col min="13839" max="13839" width="3.375" customWidth="1"/>
    <col min="13840" max="13840" width="3.5" customWidth="1"/>
    <col min="13841" max="13842" width="6.875" customWidth="1"/>
    <col min="13843" max="13843" width="7.375" customWidth="1"/>
    <col min="13844" max="13844" width="1.75" customWidth="1"/>
    <col min="14081" max="14081" width="12.875" customWidth="1"/>
    <col min="14082" max="14083" width="6.875" customWidth="1"/>
    <col min="14084" max="14085" width="3.5" customWidth="1"/>
    <col min="14086" max="14086" width="6.875" customWidth="1"/>
    <col min="14087" max="14089" width="3.375" customWidth="1"/>
    <col min="14090" max="14090" width="3.5" customWidth="1"/>
    <col min="14091" max="14091" width="3.375" customWidth="1"/>
    <col min="14092" max="14092" width="3.5" customWidth="1"/>
    <col min="14093" max="14093" width="3.375" customWidth="1"/>
    <col min="14094" max="14094" width="3.5" customWidth="1"/>
    <col min="14095" max="14095" width="3.375" customWidth="1"/>
    <col min="14096" max="14096" width="3.5" customWidth="1"/>
    <col min="14097" max="14098" width="6.875" customWidth="1"/>
    <col min="14099" max="14099" width="7.375" customWidth="1"/>
    <col min="14100" max="14100" width="1.75" customWidth="1"/>
    <col min="14337" max="14337" width="12.875" customWidth="1"/>
    <col min="14338" max="14339" width="6.875" customWidth="1"/>
    <col min="14340" max="14341" width="3.5" customWidth="1"/>
    <col min="14342" max="14342" width="6.875" customWidth="1"/>
    <col min="14343" max="14345" width="3.375" customWidth="1"/>
    <col min="14346" max="14346" width="3.5" customWidth="1"/>
    <col min="14347" max="14347" width="3.375" customWidth="1"/>
    <col min="14348" max="14348" width="3.5" customWidth="1"/>
    <col min="14349" max="14349" width="3.375" customWidth="1"/>
    <col min="14350" max="14350" width="3.5" customWidth="1"/>
    <col min="14351" max="14351" width="3.375" customWidth="1"/>
    <col min="14352" max="14352" width="3.5" customWidth="1"/>
    <col min="14353" max="14354" width="6.875" customWidth="1"/>
    <col min="14355" max="14355" width="7.375" customWidth="1"/>
    <col min="14356" max="14356" width="1.75" customWidth="1"/>
    <col min="14593" max="14593" width="12.875" customWidth="1"/>
    <col min="14594" max="14595" width="6.875" customWidth="1"/>
    <col min="14596" max="14597" width="3.5" customWidth="1"/>
    <col min="14598" max="14598" width="6.875" customWidth="1"/>
    <col min="14599" max="14601" width="3.375" customWidth="1"/>
    <col min="14602" max="14602" width="3.5" customWidth="1"/>
    <col min="14603" max="14603" width="3.375" customWidth="1"/>
    <col min="14604" max="14604" width="3.5" customWidth="1"/>
    <col min="14605" max="14605" width="3.375" customWidth="1"/>
    <col min="14606" max="14606" width="3.5" customWidth="1"/>
    <col min="14607" max="14607" width="3.375" customWidth="1"/>
    <col min="14608" max="14608" width="3.5" customWidth="1"/>
    <col min="14609" max="14610" width="6.875" customWidth="1"/>
    <col min="14611" max="14611" width="7.375" customWidth="1"/>
    <col min="14612" max="14612" width="1.75" customWidth="1"/>
    <col min="14849" max="14849" width="12.875" customWidth="1"/>
    <col min="14850" max="14851" width="6.875" customWidth="1"/>
    <col min="14852" max="14853" width="3.5" customWidth="1"/>
    <col min="14854" max="14854" width="6.875" customWidth="1"/>
    <col min="14855" max="14857" width="3.375" customWidth="1"/>
    <col min="14858" max="14858" width="3.5" customWidth="1"/>
    <col min="14859" max="14859" width="3.375" customWidth="1"/>
    <col min="14860" max="14860" width="3.5" customWidth="1"/>
    <col min="14861" max="14861" width="3.375" customWidth="1"/>
    <col min="14862" max="14862" width="3.5" customWidth="1"/>
    <col min="14863" max="14863" width="3.375" customWidth="1"/>
    <col min="14864" max="14864" width="3.5" customWidth="1"/>
    <col min="14865" max="14866" width="6.875" customWidth="1"/>
    <col min="14867" max="14867" width="7.375" customWidth="1"/>
    <col min="14868" max="14868" width="1.75" customWidth="1"/>
    <col min="15105" max="15105" width="12.875" customWidth="1"/>
    <col min="15106" max="15107" width="6.875" customWidth="1"/>
    <col min="15108" max="15109" width="3.5" customWidth="1"/>
    <col min="15110" max="15110" width="6.875" customWidth="1"/>
    <col min="15111" max="15113" width="3.375" customWidth="1"/>
    <col min="15114" max="15114" width="3.5" customWidth="1"/>
    <col min="15115" max="15115" width="3.375" customWidth="1"/>
    <col min="15116" max="15116" width="3.5" customWidth="1"/>
    <col min="15117" max="15117" width="3.375" customWidth="1"/>
    <col min="15118" max="15118" width="3.5" customWidth="1"/>
    <col min="15119" max="15119" width="3.375" customWidth="1"/>
    <col min="15120" max="15120" width="3.5" customWidth="1"/>
    <col min="15121" max="15122" width="6.875" customWidth="1"/>
    <col min="15123" max="15123" width="7.375" customWidth="1"/>
    <col min="15124" max="15124" width="1.75" customWidth="1"/>
    <col min="15361" max="15361" width="12.875" customWidth="1"/>
    <col min="15362" max="15363" width="6.875" customWidth="1"/>
    <col min="15364" max="15365" width="3.5" customWidth="1"/>
    <col min="15366" max="15366" width="6.875" customWidth="1"/>
    <col min="15367" max="15369" width="3.375" customWidth="1"/>
    <col min="15370" max="15370" width="3.5" customWidth="1"/>
    <col min="15371" max="15371" width="3.375" customWidth="1"/>
    <col min="15372" max="15372" width="3.5" customWidth="1"/>
    <col min="15373" max="15373" width="3.375" customWidth="1"/>
    <col min="15374" max="15374" width="3.5" customWidth="1"/>
    <col min="15375" max="15375" width="3.375" customWidth="1"/>
    <col min="15376" max="15376" width="3.5" customWidth="1"/>
    <col min="15377" max="15378" width="6.875" customWidth="1"/>
    <col min="15379" max="15379" width="7.375" customWidth="1"/>
    <col min="15380" max="15380" width="1.75" customWidth="1"/>
    <col min="15617" max="15617" width="12.875" customWidth="1"/>
    <col min="15618" max="15619" width="6.875" customWidth="1"/>
    <col min="15620" max="15621" width="3.5" customWidth="1"/>
    <col min="15622" max="15622" width="6.875" customWidth="1"/>
    <col min="15623" max="15625" width="3.375" customWidth="1"/>
    <col min="15626" max="15626" width="3.5" customWidth="1"/>
    <col min="15627" max="15627" width="3.375" customWidth="1"/>
    <col min="15628" max="15628" width="3.5" customWidth="1"/>
    <col min="15629" max="15629" width="3.375" customWidth="1"/>
    <col min="15630" max="15630" width="3.5" customWidth="1"/>
    <col min="15631" max="15631" width="3.375" customWidth="1"/>
    <col min="15632" max="15632" width="3.5" customWidth="1"/>
    <col min="15633" max="15634" width="6.875" customWidth="1"/>
    <col min="15635" max="15635" width="7.375" customWidth="1"/>
    <col min="15636" max="15636" width="1.75" customWidth="1"/>
    <col min="15873" max="15873" width="12.875" customWidth="1"/>
    <col min="15874" max="15875" width="6.875" customWidth="1"/>
    <col min="15876" max="15877" width="3.5" customWidth="1"/>
    <col min="15878" max="15878" width="6.875" customWidth="1"/>
    <col min="15879" max="15881" width="3.375" customWidth="1"/>
    <col min="15882" max="15882" width="3.5" customWidth="1"/>
    <col min="15883" max="15883" width="3.375" customWidth="1"/>
    <col min="15884" max="15884" width="3.5" customWidth="1"/>
    <col min="15885" max="15885" width="3.375" customWidth="1"/>
    <col min="15886" max="15886" width="3.5" customWidth="1"/>
    <col min="15887" max="15887" width="3.375" customWidth="1"/>
    <col min="15888" max="15888" width="3.5" customWidth="1"/>
    <col min="15889" max="15890" width="6.875" customWidth="1"/>
    <col min="15891" max="15891" width="7.375" customWidth="1"/>
    <col min="15892" max="15892" width="1.75" customWidth="1"/>
    <col min="16129" max="16129" width="12.875" customWidth="1"/>
    <col min="16130" max="16131" width="6.875" customWidth="1"/>
    <col min="16132" max="16133" width="3.5" customWidth="1"/>
    <col min="16134" max="16134" width="6.875" customWidth="1"/>
    <col min="16135" max="16137" width="3.375" customWidth="1"/>
    <col min="16138" max="16138" width="3.5" customWidth="1"/>
    <col min="16139" max="16139" width="3.375" customWidth="1"/>
    <col min="16140" max="16140" width="3.5" customWidth="1"/>
    <col min="16141" max="16141" width="3.375" customWidth="1"/>
    <col min="16142" max="16142" width="3.5" customWidth="1"/>
    <col min="16143" max="16143" width="3.375" customWidth="1"/>
    <col min="16144" max="16144" width="3.5" customWidth="1"/>
    <col min="16145" max="16146" width="6.875" customWidth="1"/>
    <col min="16147" max="16147" width="7.375" customWidth="1"/>
    <col min="16148" max="16148" width="1.75" customWidth="1"/>
  </cols>
  <sheetData>
    <row r="1" spans="1:20" ht="24" customHeight="1" x14ac:dyDescent="0.25">
      <c r="D1" s="14"/>
      <c r="E1" s="14"/>
      <c r="F1" s="14"/>
      <c r="G1" s="14"/>
      <c r="H1" s="14"/>
      <c r="I1" s="14" t="s">
        <v>44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67" t="s">
        <v>50</v>
      </c>
      <c r="O2" s="67"/>
      <c r="P2" s="67"/>
      <c r="Q2" s="67"/>
      <c r="R2" s="67"/>
      <c r="S2" s="67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643</v>
      </c>
      <c r="C5" s="51"/>
      <c r="D5" s="52"/>
      <c r="E5" s="63">
        <v>657</v>
      </c>
      <c r="F5" s="51"/>
      <c r="G5" s="51"/>
      <c r="H5" s="52"/>
      <c r="I5" s="80">
        <f t="shared" ref="I5:I20" si="0">B5 +E5</f>
        <v>1300</v>
      </c>
      <c r="J5" s="81"/>
      <c r="K5" s="81"/>
      <c r="L5" s="81"/>
      <c r="M5" s="82"/>
      <c r="N5" s="44">
        <v>506</v>
      </c>
      <c r="O5" s="44"/>
      <c r="P5" s="44"/>
      <c r="Q5" s="44"/>
      <c r="R5" s="63">
        <v>4</v>
      </c>
      <c r="S5" s="52"/>
      <c r="T5" s="17"/>
    </row>
    <row r="6" spans="1:20" ht="24" customHeight="1" x14ac:dyDescent="0.2">
      <c r="A6" s="4" t="s">
        <v>11</v>
      </c>
      <c r="B6" s="63">
        <v>650</v>
      </c>
      <c r="C6" s="51"/>
      <c r="D6" s="52"/>
      <c r="E6" s="63">
        <v>677</v>
      </c>
      <c r="F6" s="51"/>
      <c r="G6" s="51"/>
      <c r="H6" s="52"/>
      <c r="I6" s="50">
        <f t="shared" si="0"/>
        <v>1327</v>
      </c>
      <c r="J6" s="53"/>
      <c r="K6" s="53"/>
      <c r="L6" s="53"/>
      <c r="M6" s="54"/>
      <c r="N6" s="63">
        <v>596</v>
      </c>
      <c r="O6" s="51"/>
      <c r="P6" s="51"/>
      <c r="Q6" s="52"/>
      <c r="R6" s="63">
        <v>7</v>
      </c>
      <c r="S6" s="52"/>
      <c r="T6" s="17"/>
    </row>
    <row r="7" spans="1:20" ht="23.25" customHeight="1" x14ac:dyDescent="0.2">
      <c r="A7" s="4" t="s">
        <v>12</v>
      </c>
      <c r="B7" s="63">
        <v>2427</v>
      </c>
      <c r="C7" s="51"/>
      <c r="D7" s="52"/>
      <c r="E7" s="63">
        <v>2489</v>
      </c>
      <c r="F7" s="51"/>
      <c r="G7" s="51"/>
      <c r="H7" s="52"/>
      <c r="I7" s="50">
        <f t="shared" si="0"/>
        <v>4916</v>
      </c>
      <c r="J7" s="53"/>
      <c r="K7" s="53"/>
      <c r="L7" s="53"/>
      <c r="M7" s="54"/>
      <c r="N7" s="63">
        <v>2159</v>
      </c>
      <c r="O7" s="51"/>
      <c r="P7" s="51"/>
      <c r="Q7" s="52"/>
      <c r="R7" s="63">
        <v>23</v>
      </c>
      <c r="S7" s="52"/>
      <c r="T7" s="17"/>
    </row>
    <row r="8" spans="1:20" ht="24" customHeight="1" x14ac:dyDescent="0.2">
      <c r="A8" s="4" t="s">
        <v>13</v>
      </c>
      <c r="B8" s="63">
        <v>750</v>
      </c>
      <c r="C8" s="51"/>
      <c r="D8" s="52"/>
      <c r="E8" s="63">
        <v>755</v>
      </c>
      <c r="F8" s="51"/>
      <c r="G8" s="51"/>
      <c r="H8" s="52"/>
      <c r="I8" s="50">
        <f t="shared" si="0"/>
        <v>1505</v>
      </c>
      <c r="J8" s="53"/>
      <c r="K8" s="53"/>
      <c r="L8" s="53"/>
      <c r="M8" s="54"/>
      <c r="N8" s="63">
        <v>674</v>
      </c>
      <c r="O8" s="51"/>
      <c r="P8" s="51"/>
      <c r="Q8" s="52"/>
      <c r="R8" s="63">
        <v>6</v>
      </c>
      <c r="S8" s="52"/>
      <c r="T8" s="17"/>
    </row>
    <row r="9" spans="1:20" ht="23.25" customHeight="1" x14ac:dyDescent="0.2">
      <c r="A9" s="4" t="s">
        <v>14</v>
      </c>
      <c r="B9" s="63">
        <v>1473</v>
      </c>
      <c r="C9" s="51"/>
      <c r="D9" s="52"/>
      <c r="E9" s="63">
        <v>1571</v>
      </c>
      <c r="F9" s="51"/>
      <c r="G9" s="51"/>
      <c r="H9" s="52"/>
      <c r="I9" s="50">
        <f t="shared" si="0"/>
        <v>3044</v>
      </c>
      <c r="J9" s="53"/>
      <c r="K9" s="53"/>
      <c r="L9" s="53"/>
      <c r="M9" s="54"/>
      <c r="N9" s="63">
        <v>1316</v>
      </c>
      <c r="O9" s="51"/>
      <c r="P9" s="51"/>
      <c r="Q9" s="52"/>
      <c r="R9" s="63">
        <v>26</v>
      </c>
      <c r="S9" s="52"/>
      <c r="T9" s="17"/>
    </row>
    <row r="10" spans="1:20" ht="24" customHeight="1" x14ac:dyDescent="0.2">
      <c r="A10" s="4" t="s">
        <v>15</v>
      </c>
      <c r="B10" s="63">
        <v>1482</v>
      </c>
      <c r="C10" s="51"/>
      <c r="D10" s="52"/>
      <c r="E10" s="63">
        <v>1635</v>
      </c>
      <c r="F10" s="51"/>
      <c r="G10" s="51"/>
      <c r="H10" s="52"/>
      <c r="I10" s="50">
        <f t="shared" si="0"/>
        <v>3117</v>
      </c>
      <c r="J10" s="53"/>
      <c r="K10" s="53"/>
      <c r="L10" s="53"/>
      <c r="M10" s="54"/>
      <c r="N10" s="63">
        <v>1214</v>
      </c>
      <c r="O10" s="51"/>
      <c r="P10" s="51"/>
      <c r="Q10" s="52"/>
      <c r="R10" s="63">
        <v>26</v>
      </c>
      <c r="S10" s="52"/>
      <c r="T10" s="17"/>
    </row>
    <row r="11" spans="1:20" ht="24" customHeight="1" x14ac:dyDescent="0.2">
      <c r="A11" s="4" t="s">
        <v>16</v>
      </c>
      <c r="B11" s="63">
        <v>723</v>
      </c>
      <c r="C11" s="51"/>
      <c r="D11" s="52"/>
      <c r="E11" s="63">
        <v>771</v>
      </c>
      <c r="F11" s="51"/>
      <c r="G11" s="51"/>
      <c r="H11" s="52"/>
      <c r="I11" s="50">
        <f t="shared" si="0"/>
        <v>1494</v>
      </c>
      <c r="J11" s="53"/>
      <c r="K11" s="53"/>
      <c r="L11" s="53"/>
      <c r="M11" s="54"/>
      <c r="N11" s="63">
        <v>582</v>
      </c>
      <c r="O11" s="51"/>
      <c r="P11" s="51"/>
      <c r="Q11" s="52"/>
      <c r="R11" s="63">
        <v>4</v>
      </c>
      <c r="S11" s="52"/>
      <c r="T11" s="17"/>
    </row>
    <row r="12" spans="1:20" ht="24" customHeight="1" x14ac:dyDescent="0.2">
      <c r="A12" s="4" t="s">
        <v>6</v>
      </c>
      <c r="B12" s="63">
        <v>597</v>
      </c>
      <c r="C12" s="51"/>
      <c r="D12" s="52"/>
      <c r="E12" s="63">
        <v>671</v>
      </c>
      <c r="F12" s="51"/>
      <c r="G12" s="51"/>
      <c r="H12" s="52"/>
      <c r="I12" s="50">
        <f t="shared" si="0"/>
        <v>1268</v>
      </c>
      <c r="J12" s="53"/>
      <c r="K12" s="53"/>
      <c r="L12" s="53"/>
      <c r="M12" s="54"/>
      <c r="N12" s="63">
        <v>513</v>
      </c>
      <c r="O12" s="51"/>
      <c r="P12" s="51"/>
      <c r="Q12" s="52"/>
      <c r="R12" s="63">
        <v>2</v>
      </c>
      <c r="S12" s="52"/>
      <c r="T12" s="17"/>
    </row>
    <row r="13" spans="1:20" ht="23.25" customHeight="1" x14ac:dyDescent="0.2">
      <c r="A13" s="4" t="s">
        <v>17</v>
      </c>
      <c r="B13" s="63">
        <v>98</v>
      </c>
      <c r="C13" s="51"/>
      <c r="D13" s="52"/>
      <c r="E13" s="63">
        <v>123</v>
      </c>
      <c r="F13" s="51"/>
      <c r="G13" s="51"/>
      <c r="H13" s="52"/>
      <c r="I13" s="50">
        <f>B13 +E13</f>
        <v>221</v>
      </c>
      <c r="J13" s="53"/>
      <c r="K13" s="53"/>
      <c r="L13" s="53"/>
      <c r="M13" s="54"/>
      <c r="N13" s="63">
        <v>135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160</v>
      </c>
      <c r="C14" s="51"/>
      <c r="D14" s="52"/>
      <c r="E14" s="63">
        <v>157</v>
      </c>
      <c r="F14" s="51"/>
      <c r="G14" s="51"/>
      <c r="H14" s="52"/>
      <c r="I14" s="50">
        <f>B14 +E14</f>
        <v>317</v>
      </c>
      <c r="J14" s="53"/>
      <c r="K14" s="53"/>
      <c r="L14" s="53"/>
      <c r="M14" s="54"/>
      <c r="N14" s="63">
        <v>145</v>
      </c>
      <c r="O14" s="51"/>
      <c r="P14" s="51"/>
      <c r="Q14" s="52"/>
      <c r="R14" s="63">
        <v>2</v>
      </c>
      <c r="S14" s="52"/>
      <c r="T14" s="17"/>
    </row>
    <row r="15" spans="1:20" ht="24" customHeight="1" x14ac:dyDescent="0.2">
      <c r="A15" s="4" t="s">
        <v>19</v>
      </c>
      <c r="B15" s="63">
        <v>348</v>
      </c>
      <c r="C15" s="51"/>
      <c r="D15" s="52"/>
      <c r="E15" s="63">
        <v>408</v>
      </c>
      <c r="F15" s="51"/>
      <c r="G15" s="51"/>
      <c r="H15" s="52"/>
      <c r="I15" s="50">
        <f t="shared" si="0"/>
        <v>756</v>
      </c>
      <c r="J15" s="53"/>
      <c r="K15" s="53"/>
      <c r="L15" s="53"/>
      <c r="M15" s="54"/>
      <c r="N15" s="63">
        <v>326</v>
      </c>
      <c r="O15" s="51"/>
      <c r="P15" s="51"/>
      <c r="Q15" s="52"/>
      <c r="R15" s="63">
        <v>3</v>
      </c>
      <c r="S15" s="52"/>
      <c r="T15" s="17">
        <v>1</v>
      </c>
    </row>
    <row r="16" spans="1:20" ht="24" customHeight="1" x14ac:dyDescent="0.2">
      <c r="A16" s="4" t="s">
        <v>20</v>
      </c>
      <c r="B16" s="63">
        <v>606</v>
      </c>
      <c r="C16" s="51"/>
      <c r="D16" s="52"/>
      <c r="E16" s="63">
        <v>618</v>
      </c>
      <c r="F16" s="51"/>
      <c r="G16" s="51"/>
      <c r="H16" s="52"/>
      <c r="I16" s="50">
        <f t="shared" si="0"/>
        <v>1224</v>
      </c>
      <c r="J16" s="53"/>
      <c r="K16" s="53"/>
      <c r="L16" s="53"/>
      <c r="M16" s="54"/>
      <c r="N16" s="63">
        <v>498</v>
      </c>
      <c r="O16" s="51"/>
      <c r="P16" s="51"/>
      <c r="Q16" s="52"/>
      <c r="R16" s="63">
        <v>4</v>
      </c>
      <c r="S16" s="52"/>
      <c r="T16" s="17"/>
    </row>
    <row r="17" spans="1:20" ht="24" customHeight="1" x14ac:dyDescent="0.2">
      <c r="A17" s="4" t="s">
        <v>7</v>
      </c>
      <c r="B17" s="63">
        <v>2600</v>
      </c>
      <c r="C17" s="51"/>
      <c r="D17" s="52"/>
      <c r="E17" s="63">
        <v>2649</v>
      </c>
      <c r="F17" s="51"/>
      <c r="G17" s="51"/>
      <c r="H17" s="52"/>
      <c r="I17" s="50">
        <f t="shared" si="0"/>
        <v>5249</v>
      </c>
      <c r="J17" s="53"/>
      <c r="K17" s="53"/>
      <c r="L17" s="53"/>
      <c r="M17" s="54"/>
      <c r="N17" s="63">
        <v>2160</v>
      </c>
      <c r="O17" s="51"/>
      <c r="P17" s="51"/>
      <c r="Q17" s="52"/>
      <c r="R17" s="63">
        <v>11</v>
      </c>
      <c r="S17" s="52"/>
      <c r="T17" s="17"/>
    </row>
    <row r="18" spans="1:20" ht="23.25" customHeight="1" x14ac:dyDescent="0.2">
      <c r="A18" s="4" t="s">
        <v>8</v>
      </c>
      <c r="B18" s="63">
        <v>1426</v>
      </c>
      <c r="C18" s="51"/>
      <c r="D18" s="52"/>
      <c r="E18" s="63">
        <v>1459</v>
      </c>
      <c r="F18" s="51"/>
      <c r="G18" s="51"/>
      <c r="H18" s="52"/>
      <c r="I18" s="50">
        <f t="shared" si="0"/>
        <v>2885</v>
      </c>
      <c r="J18" s="53"/>
      <c r="K18" s="53"/>
      <c r="L18" s="53"/>
      <c r="M18" s="54"/>
      <c r="N18" s="63">
        <v>1238</v>
      </c>
      <c r="O18" s="51"/>
      <c r="P18" s="51"/>
      <c r="Q18" s="52"/>
      <c r="R18" s="63">
        <v>8</v>
      </c>
      <c r="S18" s="52"/>
      <c r="T18" s="17"/>
    </row>
    <row r="19" spans="1:20" ht="24" customHeight="1" x14ac:dyDescent="0.2">
      <c r="A19" s="4" t="s">
        <v>21</v>
      </c>
      <c r="B19" s="63">
        <v>628</v>
      </c>
      <c r="C19" s="51"/>
      <c r="D19" s="52"/>
      <c r="E19" s="63">
        <v>656</v>
      </c>
      <c r="F19" s="51"/>
      <c r="G19" s="51"/>
      <c r="H19" s="52"/>
      <c r="I19" s="50">
        <f t="shared" si="0"/>
        <v>1284</v>
      </c>
      <c r="J19" s="53"/>
      <c r="K19" s="53"/>
      <c r="L19" s="53"/>
      <c r="M19" s="54"/>
      <c r="N19" s="63">
        <v>538</v>
      </c>
      <c r="O19" s="51"/>
      <c r="P19" s="51"/>
      <c r="Q19" s="52"/>
      <c r="R19" s="63">
        <v>4</v>
      </c>
      <c r="S19" s="52"/>
      <c r="T19" s="17"/>
    </row>
    <row r="20" spans="1:20" ht="24" customHeight="1" x14ac:dyDescent="0.2">
      <c r="A20" s="4" t="s">
        <v>9</v>
      </c>
      <c r="B20" s="63">
        <v>729</v>
      </c>
      <c r="C20" s="51"/>
      <c r="D20" s="52"/>
      <c r="E20" s="63">
        <v>820</v>
      </c>
      <c r="F20" s="51"/>
      <c r="G20" s="51"/>
      <c r="H20" s="52"/>
      <c r="I20" s="50">
        <f t="shared" si="0"/>
        <v>1549</v>
      </c>
      <c r="J20" s="53"/>
      <c r="K20" s="53"/>
      <c r="L20" s="53"/>
      <c r="M20" s="54"/>
      <c r="N20" s="63">
        <v>644</v>
      </c>
      <c r="O20" s="51"/>
      <c r="P20" s="51"/>
      <c r="Q20" s="52"/>
      <c r="R20" s="63">
        <v>5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15340</v>
      </c>
      <c r="C22" s="51"/>
      <c r="D22" s="52"/>
      <c r="E22" s="50">
        <f>SUM(E5:E21)</f>
        <v>16116</v>
      </c>
      <c r="F22" s="51"/>
      <c r="G22" s="51"/>
      <c r="H22" s="52"/>
      <c r="I22" s="50">
        <f>B22 +E22</f>
        <v>31456</v>
      </c>
      <c r="J22" s="53"/>
      <c r="K22" s="53"/>
      <c r="L22" s="53"/>
      <c r="M22" s="54"/>
      <c r="N22" s="50">
        <f>SUM(N5:Q21)</f>
        <v>13244</v>
      </c>
      <c r="O22" s="51"/>
      <c r="P22" s="51"/>
      <c r="Q22" s="52"/>
      <c r="R22" s="83">
        <f>SUM(R4:S21)</f>
        <v>135</v>
      </c>
      <c r="S22" s="52"/>
      <c r="T22" s="18"/>
    </row>
    <row r="23" spans="1:20" ht="24" customHeight="1" x14ac:dyDescent="0.2">
      <c r="A23" s="21" t="s">
        <v>39</v>
      </c>
      <c r="B23" s="50">
        <v>561</v>
      </c>
      <c r="C23" s="51"/>
      <c r="D23" s="52"/>
      <c r="E23" s="50">
        <v>589</v>
      </c>
      <c r="F23" s="51"/>
      <c r="G23" s="51"/>
      <c r="H23" s="52"/>
      <c r="I23" s="50">
        <f>B23 +E23</f>
        <v>1150</v>
      </c>
      <c r="J23" s="53"/>
      <c r="K23" s="53"/>
      <c r="L23" s="53"/>
      <c r="M23" s="54"/>
      <c r="N23" s="50">
        <v>494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46</v>
      </c>
      <c r="B24" s="50">
        <f>SUM(B22:D23)</f>
        <v>15901</v>
      </c>
      <c r="C24" s="51"/>
      <c r="D24" s="52"/>
      <c r="E24" s="50">
        <f>SUM(E22:H23)</f>
        <v>16705</v>
      </c>
      <c r="F24" s="51"/>
      <c r="G24" s="51"/>
      <c r="H24" s="52"/>
      <c r="I24" s="50">
        <f>SUM(I22:M23)</f>
        <v>32606</v>
      </c>
      <c r="J24" s="53"/>
      <c r="K24" s="53"/>
      <c r="L24" s="53"/>
      <c r="M24" s="54"/>
      <c r="N24" s="50">
        <f>SUM(N22:S23)</f>
        <v>13873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3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x14ac:dyDescent="0.25">
      <c r="A27" s="5"/>
      <c r="B27" s="5"/>
      <c r="C27" s="5" t="s">
        <v>51</v>
      </c>
      <c r="D27" s="5"/>
      <c r="E27" s="5"/>
      <c r="F27" s="5"/>
      <c r="G27" s="5"/>
      <c r="H27" s="5" t="s">
        <v>48</v>
      </c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1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1" customHeight="1" x14ac:dyDescent="0.15">
      <c r="A29" s="6" t="s">
        <v>22</v>
      </c>
      <c r="B29" s="24">
        <f>B22</f>
        <v>15340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1" customHeight="1" x14ac:dyDescent="0.15">
      <c r="A30" s="6" t="s">
        <v>23</v>
      </c>
      <c r="B30" s="24">
        <f>E22</f>
        <v>16116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1" customHeight="1" thickBot="1" x14ac:dyDescent="0.2">
      <c r="A31" s="8" t="s">
        <v>25</v>
      </c>
      <c r="B31" s="25">
        <f>SUM(B29:B30)</f>
        <v>31456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1" customHeight="1" thickTop="1" x14ac:dyDescent="0.15">
      <c r="A32" s="9" t="s">
        <v>26</v>
      </c>
      <c r="B32" s="26">
        <f>+N22+R22</f>
        <v>13379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  <row r="34" spans="1:20" ht="24" x14ac:dyDescent="0.25">
      <c r="A34" s="5"/>
      <c r="B34" s="46"/>
      <c r="C34" s="46"/>
      <c r="D34" s="14"/>
      <c r="E34" s="14"/>
      <c r="F34" s="14"/>
      <c r="G34" s="14"/>
      <c r="H34" s="14"/>
      <c r="I34" s="14"/>
      <c r="J34" s="5"/>
      <c r="K34" s="5"/>
      <c r="L34" s="5"/>
      <c r="M34" s="5"/>
      <c r="N34" s="5"/>
      <c r="O34" s="5"/>
      <c r="P34" s="12" t="s">
        <v>49</v>
      </c>
      <c r="Q34" s="5"/>
      <c r="R34" s="5"/>
      <c r="S34" s="5"/>
      <c r="T34" s="5"/>
    </row>
    <row r="35" spans="1:20" x14ac:dyDescent="0.15">
      <c r="B35" s="42"/>
      <c r="C35" s="43"/>
      <c r="D35" s="29"/>
      <c r="E35" s="29"/>
      <c r="F35" s="29"/>
      <c r="G35" s="29"/>
      <c r="H35" s="29"/>
      <c r="I35" s="29"/>
    </row>
  </sheetData>
  <mergeCells count="139">
    <mergeCell ref="N2:S2"/>
    <mergeCell ref="A3:A4"/>
    <mergeCell ref="B3:D4"/>
    <mergeCell ref="E3:H4"/>
    <mergeCell ref="I3:M4"/>
    <mergeCell ref="N3:S3"/>
    <mergeCell ref="N4:Q4"/>
    <mergeCell ref="R4:S4"/>
    <mergeCell ref="B5:D5"/>
    <mergeCell ref="E5:H5"/>
    <mergeCell ref="I5:M5"/>
    <mergeCell ref="N5:Q5"/>
    <mergeCell ref="R5:S5"/>
    <mergeCell ref="B6:D6"/>
    <mergeCell ref="E6:H6"/>
    <mergeCell ref="I6:M6"/>
    <mergeCell ref="N6:Q6"/>
    <mergeCell ref="R6:S6"/>
    <mergeCell ref="B7:D7"/>
    <mergeCell ref="E7:H7"/>
    <mergeCell ref="I7:M7"/>
    <mergeCell ref="N7:Q7"/>
    <mergeCell ref="R7:S7"/>
    <mergeCell ref="B8:D8"/>
    <mergeCell ref="E8:H8"/>
    <mergeCell ref="I8:M8"/>
    <mergeCell ref="N8:Q8"/>
    <mergeCell ref="R8:S8"/>
    <mergeCell ref="B9:D9"/>
    <mergeCell ref="E9:H9"/>
    <mergeCell ref="I9:M9"/>
    <mergeCell ref="N9:Q9"/>
    <mergeCell ref="R9:S9"/>
    <mergeCell ref="B10:D10"/>
    <mergeCell ref="E10:H10"/>
    <mergeCell ref="I10:M10"/>
    <mergeCell ref="N10:Q10"/>
    <mergeCell ref="R10:S10"/>
    <mergeCell ref="B11:D11"/>
    <mergeCell ref="E11:H11"/>
    <mergeCell ref="I11:M11"/>
    <mergeCell ref="N11:Q11"/>
    <mergeCell ref="R11:S11"/>
    <mergeCell ref="B12:D12"/>
    <mergeCell ref="E12:H12"/>
    <mergeCell ref="I12:M12"/>
    <mergeCell ref="N12:Q12"/>
    <mergeCell ref="R12:S12"/>
    <mergeCell ref="B13:D13"/>
    <mergeCell ref="E13:H13"/>
    <mergeCell ref="I13:M13"/>
    <mergeCell ref="N13:Q13"/>
    <mergeCell ref="R13:S13"/>
    <mergeCell ref="B14:D14"/>
    <mergeCell ref="E14:H14"/>
    <mergeCell ref="I14:M14"/>
    <mergeCell ref="N14:Q14"/>
    <mergeCell ref="R14:S14"/>
    <mergeCell ref="B15:D15"/>
    <mergeCell ref="E15:H15"/>
    <mergeCell ref="I15:M15"/>
    <mergeCell ref="N15:Q15"/>
    <mergeCell ref="R15:S15"/>
    <mergeCell ref="B16:D16"/>
    <mergeCell ref="E16:H16"/>
    <mergeCell ref="I16:M16"/>
    <mergeCell ref="N16:Q16"/>
    <mergeCell ref="R16:S16"/>
    <mergeCell ref="B17:D17"/>
    <mergeCell ref="E17:H17"/>
    <mergeCell ref="I17:M17"/>
    <mergeCell ref="N17:Q17"/>
    <mergeCell ref="R17:S17"/>
    <mergeCell ref="B18:D18"/>
    <mergeCell ref="E18:H18"/>
    <mergeCell ref="I18:M18"/>
    <mergeCell ref="N18:Q18"/>
    <mergeCell ref="R18:S18"/>
    <mergeCell ref="B19:D19"/>
    <mergeCell ref="E19:H19"/>
    <mergeCell ref="I19:M19"/>
    <mergeCell ref="N19:Q19"/>
    <mergeCell ref="R19:S19"/>
    <mergeCell ref="B20:D20"/>
    <mergeCell ref="E20:H20"/>
    <mergeCell ref="I20:M20"/>
    <mergeCell ref="N20:Q20"/>
    <mergeCell ref="R20:S20"/>
    <mergeCell ref="B21:D21"/>
    <mergeCell ref="E21:H21"/>
    <mergeCell ref="I21:M21"/>
    <mergeCell ref="N21:Q21"/>
    <mergeCell ref="R21:S21"/>
    <mergeCell ref="B22:D22"/>
    <mergeCell ref="E22:H22"/>
    <mergeCell ref="I22:M22"/>
    <mergeCell ref="N22:Q22"/>
    <mergeCell ref="R22:S22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B34:C34"/>
    <mergeCell ref="B35:C35"/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4B37-C24C-4440-A8B5-E50D5BD873E8}">
  <dimension ref="A1:T35"/>
  <sheetViews>
    <sheetView workbookViewId="0">
      <selection activeCell="W16" sqref="W16"/>
    </sheetView>
  </sheetViews>
  <sheetFormatPr defaultRowHeight="13.5" x14ac:dyDescent="0.15"/>
  <cols>
    <col min="1" max="1" width="12.875" customWidth="1"/>
    <col min="2" max="3" width="6.875" customWidth="1"/>
    <col min="4" max="5" width="3.375" customWidth="1"/>
    <col min="6" max="6" width="6.875" customWidth="1"/>
    <col min="7" max="16" width="3.375" customWidth="1"/>
    <col min="17" max="18" width="6.875" customWidth="1"/>
    <col min="19" max="19" width="7.375" customWidth="1"/>
    <col min="20" max="20" width="1.75" customWidth="1"/>
    <col min="257" max="257" width="12.875" customWidth="1"/>
    <col min="258" max="259" width="6.875" customWidth="1"/>
    <col min="260" max="261" width="3.375" customWidth="1"/>
    <col min="262" max="262" width="6.875" customWidth="1"/>
    <col min="263" max="272" width="3.375" customWidth="1"/>
    <col min="273" max="274" width="6.875" customWidth="1"/>
    <col min="275" max="275" width="7.375" customWidth="1"/>
    <col min="276" max="276" width="1.75" customWidth="1"/>
    <col min="513" max="513" width="12.875" customWidth="1"/>
    <col min="514" max="515" width="6.875" customWidth="1"/>
    <col min="516" max="517" width="3.375" customWidth="1"/>
    <col min="518" max="518" width="6.875" customWidth="1"/>
    <col min="519" max="528" width="3.375" customWidth="1"/>
    <col min="529" max="530" width="6.875" customWidth="1"/>
    <col min="531" max="531" width="7.375" customWidth="1"/>
    <col min="532" max="532" width="1.75" customWidth="1"/>
    <col min="769" max="769" width="12.875" customWidth="1"/>
    <col min="770" max="771" width="6.875" customWidth="1"/>
    <col min="772" max="773" width="3.375" customWidth="1"/>
    <col min="774" max="774" width="6.875" customWidth="1"/>
    <col min="775" max="784" width="3.375" customWidth="1"/>
    <col min="785" max="786" width="6.875" customWidth="1"/>
    <col min="787" max="787" width="7.375" customWidth="1"/>
    <col min="788" max="788" width="1.75" customWidth="1"/>
    <col min="1025" max="1025" width="12.875" customWidth="1"/>
    <col min="1026" max="1027" width="6.875" customWidth="1"/>
    <col min="1028" max="1029" width="3.375" customWidth="1"/>
    <col min="1030" max="1030" width="6.875" customWidth="1"/>
    <col min="1031" max="1040" width="3.375" customWidth="1"/>
    <col min="1041" max="1042" width="6.875" customWidth="1"/>
    <col min="1043" max="1043" width="7.375" customWidth="1"/>
    <col min="1044" max="1044" width="1.75" customWidth="1"/>
    <col min="1281" max="1281" width="12.875" customWidth="1"/>
    <col min="1282" max="1283" width="6.875" customWidth="1"/>
    <col min="1284" max="1285" width="3.375" customWidth="1"/>
    <col min="1286" max="1286" width="6.875" customWidth="1"/>
    <col min="1287" max="1296" width="3.375" customWidth="1"/>
    <col min="1297" max="1298" width="6.875" customWidth="1"/>
    <col min="1299" max="1299" width="7.375" customWidth="1"/>
    <col min="1300" max="1300" width="1.75" customWidth="1"/>
    <col min="1537" max="1537" width="12.875" customWidth="1"/>
    <col min="1538" max="1539" width="6.875" customWidth="1"/>
    <col min="1540" max="1541" width="3.375" customWidth="1"/>
    <col min="1542" max="1542" width="6.875" customWidth="1"/>
    <col min="1543" max="1552" width="3.375" customWidth="1"/>
    <col min="1553" max="1554" width="6.875" customWidth="1"/>
    <col min="1555" max="1555" width="7.375" customWidth="1"/>
    <col min="1556" max="1556" width="1.75" customWidth="1"/>
    <col min="1793" max="1793" width="12.875" customWidth="1"/>
    <col min="1794" max="1795" width="6.875" customWidth="1"/>
    <col min="1796" max="1797" width="3.375" customWidth="1"/>
    <col min="1798" max="1798" width="6.875" customWidth="1"/>
    <col min="1799" max="1808" width="3.375" customWidth="1"/>
    <col min="1809" max="1810" width="6.875" customWidth="1"/>
    <col min="1811" max="1811" width="7.375" customWidth="1"/>
    <col min="1812" max="1812" width="1.75" customWidth="1"/>
    <col min="2049" max="2049" width="12.875" customWidth="1"/>
    <col min="2050" max="2051" width="6.875" customWidth="1"/>
    <col min="2052" max="2053" width="3.375" customWidth="1"/>
    <col min="2054" max="2054" width="6.875" customWidth="1"/>
    <col min="2055" max="2064" width="3.375" customWidth="1"/>
    <col min="2065" max="2066" width="6.875" customWidth="1"/>
    <col min="2067" max="2067" width="7.375" customWidth="1"/>
    <col min="2068" max="2068" width="1.75" customWidth="1"/>
    <col min="2305" max="2305" width="12.875" customWidth="1"/>
    <col min="2306" max="2307" width="6.875" customWidth="1"/>
    <col min="2308" max="2309" width="3.375" customWidth="1"/>
    <col min="2310" max="2310" width="6.875" customWidth="1"/>
    <col min="2311" max="2320" width="3.375" customWidth="1"/>
    <col min="2321" max="2322" width="6.875" customWidth="1"/>
    <col min="2323" max="2323" width="7.375" customWidth="1"/>
    <col min="2324" max="2324" width="1.75" customWidth="1"/>
    <col min="2561" max="2561" width="12.875" customWidth="1"/>
    <col min="2562" max="2563" width="6.875" customWidth="1"/>
    <col min="2564" max="2565" width="3.375" customWidth="1"/>
    <col min="2566" max="2566" width="6.875" customWidth="1"/>
    <col min="2567" max="2576" width="3.375" customWidth="1"/>
    <col min="2577" max="2578" width="6.875" customWidth="1"/>
    <col min="2579" max="2579" width="7.375" customWidth="1"/>
    <col min="2580" max="2580" width="1.75" customWidth="1"/>
    <col min="2817" max="2817" width="12.875" customWidth="1"/>
    <col min="2818" max="2819" width="6.875" customWidth="1"/>
    <col min="2820" max="2821" width="3.375" customWidth="1"/>
    <col min="2822" max="2822" width="6.875" customWidth="1"/>
    <col min="2823" max="2832" width="3.375" customWidth="1"/>
    <col min="2833" max="2834" width="6.875" customWidth="1"/>
    <col min="2835" max="2835" width="7.375" customWidth="1"/>
    <col min="2836" max="2836" width="1.75" customWidth="1"/>
    <col min="3073" max="3073" width="12.875" customWidth="1"/>
    <col min="3074" max="3075" width="6.875" customWidth="1"/>
    <col min="3076" max="3077" width="3.375" customWidth="1"/>
    <col min="3078" max="3078" width="6.875" customWidth="1"/>
    <col min="3079" max="3088" width="3.375" customWidth="1"/>
    <col min="3089" max="3090" width="6.875" customWidth="1"/>
    <col min="3091" max="3091" width="7.375" customWidth="1"/>
    <col min="3092" max="3092" width="1.75" customWidth="1"/>
    <col min="3329" max="3329" width="12.875" customWidth="1"/>
    <col min="3330" max="3331" width="6.875" customWidth="1"/>
    <col min="3332" max="3333" width="3.375" customWidth="1"/>
    <col min="3334" max="3334" width="6.875" customWidth="1"/>
    <col min="3335" max="3344" width="3.375" customWidth="1"/>
    <col min="3345" max="3346" width="6.875" customWidth="1"/>
    <col min="3347" max="3347" width="7.375" customWidth="1"/>
    <col min="3348" max="3348" width="1.75" customWidth="1"/>
    <col min="3585" max="3585" width="12.875" customWidth="1"/>
    <col min="3586" max="3587" width="6.875" customWidth="1"/>
    <col min="3588" max="3589" width="3.375" customWidth="1"/>
    <col min="3590" max="3590" width="6.875" customWidth="1"/>
    <col min="3591" max="3600" width="3.375" customWidth="1"/>
    <col min="3601" max="3602" width="6.875" customWidth="1"/>
    <col min="3603" max="3603" width="7.375" customWidth="1"/>
    <col min="3604" max="3604" width="1.75" customWidth="1"/>
    <col min="3841" max="3841" width="12.875" customWidth="1"/>
    <col min="3842" max="3843" width="6.875" customWidth="1"/>
    <col min="3844" max="3845" width="3.375" customWidth="1"/>
    <col min="3846" max="3846" width="6.875" customWidth="1"/>
    <col min="3847" max="3856" width="3.375" customWidth="1"/>
    <col min="3857" max="3858" width="6.875" customWidth="1"/>
    <col min="3859" max="3859" width="7.375" customWidth="1"/>
    <col min="3860" max="3860" width="1.75" customWidth="1"/>
    <col min="4097" max="4097" width="12.875" customWidth="1"/>
    <col min="4098" max="4099" width="6.875" customWidth="1"/>
    <col min="4100" max="4101" width="3.375" customWidth="1"/>
    <col min="4102" max="4102" width="6.875" customWidth="1"/>
    <col min="4103" max="4112" width="3.375" customWidth="1"/>
    <col min="4113" max="4114" width="6.875" customWidth="1"/>
    <col min="4115" max="4115" width="7.375" customWidth="1"/>
    <col min="4116" max="4116" width="1.75" customWidth="1"/>
    <col min="4353" max="4353" width="12.875" customWidth="1"/>
    <col min="4354" max="4355" width="6.875" customWidth="1"/>
    <col min="4356" max="4357" width="3.375" customWidth="1"/>
    <col min="4358" max="4358" width="6.875" customWidth="1"/>
    <col min="4359" max="4368" width="3.375" customWidth="1"/>
    <col min="4369" max="4370" width="6.875" customWidth="1"/>
    <col min="4371" max="4371" width="7.375" customWidth="1"/>
    <col min="4372" max="4372" width="1.75" customWidth="1"/>
    <col min="4609" max="4609" width="12.875" customWidth="1"/>
    <col min="4610" max="4611" width="6.875" customWidth="1"/>
    <col min="4612" max="4613" width="3.375" customWidth="1"/>
    <col min="4614" max="4614" width="6.875" customWidth="1"/>
    <col min="4615" max="4624" width="3.375" customWidth="1"/>
    <col min="4625" max="4626" width="6.875" customWidth="1"/>
    <col min="4627" max="4627" width="7.375" customWidth="1"/>
    <col min="4628" max="4628" width="1.75" customWidth="1"/>
    <col min="4865" max="4865" width="12.875" customWidth="1"/>
    <col min="4866" max="4867" width="6.875" customWidth="1"/>
    <col min="4868" max="4869" width="3.375" customWidth="1"/>
    <col min="4870" max="4870" width="6.875" customWidth="1"/>
    <col min="4871" max="4880" width="3.375" customWidth="1"/>
    <col min="4881" max="4882" width="6.875" customWidth="1"/>
    <col min="4883" max="4883" width="7.375" customWidth="1"/>
    <col min="4884" max="4884" width="1.75" customWidth="1"/>
    <col min="5121" max="5121" width="12.875" customWidth="1"/>
    <col min="5122" max="5123" width="6.875" customWidth="1"/>
    <col min="5124" max="5125" width="3.375" customWidth="1"/>
    <col min="5126" max="5126" width="6.875" customWidth="1"/>
    <col min="5127" max="5136" width="3.375" customWidth="1"/>
    <col min="5137" max="5138" width="6.875" customWidth="1"/>
    <col min="5139" max="5139" width="7.375" customWidth="1"/>
    <col min="5140" max="5140" width="1.75" customWidth="1"/>
    <col min="5377" max="5377" width="12.875" customWidth="1"/>
    <col min="5378" max="5379" width="6.875" customWidth="1"/>
    <col min="5380" max="5381" width="3.375" customWidth="1"/>
    <col min="5382" max="5382" width="6.875" customWidth="1"/>
    <col min="5383" max="5392" width="3.375" customWidth="1"/>
    <col min="5393" max="5394" width="6.875" customWidth="1"/>
    <col min="5395" max="5395" width="7.375" customWidth="1"/>
    <col min="5396" max="5396" width="1.75" customWidth="1"/>
    <col min="5633" max="5633" width="12.875" customWidth="1"/>
    <col min="5634" max="5635" width="6.875" customWidth="1"/>
    <col min="5636" max="5637" width="3.375" customWidth="1"/>
    <col min="5638" max="5638" width="6.875" customWidth="1"/>
    <col min="5639" max="5648" width="3.375" customWidth="1"/>
    <col min="5649" max="5650" width="6.875" customWidth="1"/>
    <col min="5651" max="5651" width="7.375" customWidth="1"/>
    <col min="5652" max="5652" width="1.75" customWidth="1"/>
    <col min="5889" max="5889" width="12.875" customWidth="1"/>
    <col min="5890" max="5891" width="6.875" customWidth="1"/>
    <col min="5892" max="5893" width="3.375" customWidth="1"/>
    <col min="5894" max="5894" width="6.875" customWidth="1"/>
    <col min="5895" max="5904" width="3.375" customWidth="1"/>
    <col min="5905" max="5906" width="6.875" customWidth="1"/>
    <col min="5907" max="5907" width="7.375" customWidth="1"/>
    <col min="5908" max="5908" width="1.75" customWidth="1"/>
    <col min="6145" max="6145" width="12.875" customWidth="1"/>
    <col min="6146" max="6147" width="6.875" customWidth="1"/>
    <col min="6148" max="6149" width="3.375" customWidth="1"/>
    <col min="6150" max="6150" width="6.875" customWidth="1"/>
    <col min="6151" max="6160" width="3.375" customWidth="1"/>
    <col min="6161" max="6162" width="6.875" customWidth="1"/>
    <col min="6163" max="6163" width="7.375" customWidth="1"/>
    <col min="6164" max="6164" width="1.75" customWidth="1"/>
    <col min="6401" max="6401" width="12.875" customWidth="1"/>
    <col min="6402" max="6403" width="6.875" customWidth="1"/>
    <col min="6404" max="6405" width="3.375" customWidth="1"/>
    <col min="6406" max="6406" width="6.875" customWidth="1"/>
    <col min="6407" max="6416" width="3.375" customWidth="1"/>
    <col min="6417" max="6418" width="6.875" customWidth="1"/>
    <col min="6419" max="6419" width="7.375" customWidth="1"/>
    <col min="6420" max="6420" width="1.75" customWidth="1"/>
    <col min="6657" max="6657" width="12.875" customWidth="1"/>
    <col min="6658" max="6659" width="6.875" customWidth="1"/>
    <col min="6660" max="6661" width="3.375" customWidth="1"/>
    <col min="6662" max="6662" width="6.875" customWidth="1"/>
    <col min="6663" max="6672" width="3.375" customWidth="1"/>
    <col min="6673" max="6674" width="6.875" customWidth="1"/>
    <col min="6675" max="6675" width="7.375" customWidth="1"/>
    <col min="6676" max="6676" width="1.75" customWidth="1"/>
    <col min="6913" max="6913" width="12.875" customWidth="1"/>
    <col min="6914" max="6915" width="6.875" customWidth="1"/>
    <col min="6916" max="6917" width="3.375" customWidth="1"/>
    <col min="6918" max="6918" width="6.875" customWidth="1"/>
    <col min="6919" max="6928" width="3.375" customWidth="1"/>
    <col min="6929" max="6930" width="6.875" customWidth="1"/>
    <col min="6931" max="6931" width="7.375" customWidth="1"/>
    <col min="6932" max="6932" width="1.75" customWidth="1"/>
    <col min="7169" max="7169" width="12.875" customWidth="1"/>
    <col min="7170" max="7171" width="6.875" customWidth="1"/>
    <col min="7172" max="7173" width="3.375" customWidth="1"/>
    <col min="7174" max="7174" width="6.875" customWidth="1"/>
    <col min="7175" max="7184" width="3.375" customWidth="1"/>
    <col min="7185" max="7186" width="6.875" customWidth="1"/>
    <col min="7187" max="7187" width="7.375" customWidth="1"/>
    <col min="7188" max="7188" width="1.75" customWidth="1"/>
    <col min="7425" max="7425" width="12.875" customWidth="1"/>
    <col min="7426" max="7427" width="6.875" customWidth="1"/>
    <col min="7428" max="7429" width="3.375" customWidth="1"/>
    <col min="7430" max="7430" width="6.875" customWidth="1"/>
    <col min="7431" max="7440" width="3.375" customWidth="1"/>
    <col min="7441" max="7442" width="6.875" customWidth="1"/>
    <col min="7443" max="7443" width="7.375" customWidth="1"/>
    <col min="7444" max="7444" width="1.75" customWidth="1"/>
    <col min="7681" max="7681" width="12.875" customWidth="1"/>
    <col min="7682" max="7683" width="6.875" customWidth="1"/>
    <col min="7684" max="7685" width="3.375" customWidth="1"/>
    <col min="7686" max="7686" width="6.875" customWidth="1"/>
    <col min="7687" max="7696" width="3.375" customWidth="1"/>
    <col min="7697" max="7698" width="6.875" customWidth="1"/>
    <col min="7699" max="7699" width="7.375" customWidth="1"/>
    <col min="7700" max="7700" width="1.75" customWidth="1"/>
    <col min="7937" max="7937" width="12.875" customWidth="1"/>
    <col min="7938" max="7939" width="6.875" customWidth="1"/>
    <col min="7940" max="7941" width="3.375" customWidth="1"/>
    <col min="7942" max="7942" width="6.875" customWidth="1"/>
    <col min="7943" max="7952" width="3.375" customWidth="1"/>
    <col min="7953" max="7954" width="6.875" customWidth="1"/>
    <col min="7955" max="7955" width="7.375" customWidth="1"/>
    <col min="7956" max="7956" width="1.75" customWidth="1"/>
    <col min="8193" max="8193" width="12.875" customWidth="1"/>
    <col min="8194" max="8195" width="6.875" customWidth="1"/>
    <col min="8196" max="8197" width="3.375" customWidth="1"/>
    <col min="8198" max="8198" width="6.875" customWidth="1"/>
    <col min="8199" max="8208" width="3.375" customWidth="1"/>
    <col min="8209" max="8210" width="6.875" customWidth="1"/>
    <col min="8211" max="8211" width="7.375" customWidth="1"/>
    <col min="8212" max="8212" width="1.75" customWidth="1"/>
    <col min="8449" max="8449" width="12.875" customWidth="1"/>
    <col min="8450" max="8451" width="6.875" customWidth="1"/>
    <col min="8452" max="8453" width="3.375" customWidth="1"/>
    <col min="8454" max="8454" width="6.875" customWidth="1"/>
    <col min="8455" max="8464" width="3.375" customWidth="1"/>
    <col min="8465" max="8466" width="6.875" customWidth="1"/>
    <col min="8467" max="8467" width="7.375" customWidth="1"/>
    <col min="8468" max="8468" width="1.75" customWidth="1"/>
    <col min="8705" max="8705" width="12.875" customWidth="1"/>
    <col min="8706" max="8707" width="6.875" customWidth="1"/>
    <col min="8708" max="8709" width="3.375" customWidth="1"/>
    <col min="8710" max="8710" width="6.875" customWidth="1"/>
    <col min="8711" max="8720" width="3.375" customWidth="1"/>
    <col min="8721" max="8722" width="6.875" customWidth="1"/>
    <col min="8723" max="8723" width="7.375" customWidth="1"/>
    <col min="8724" max="8724" width="1.75" customWidth="1"/>
    <col min="8961" max="8961" width="12.875" customWidth="1"/>
    <col min="8962" max="8963" width="6.875" customWidth="1"/>
    <col min="8964" max="8965" width="3.375" customWidth="1"/>
    <col min="8966" max="8966" width="6.875" customWidth="1"/>
    <col min="8967" max="8976" width="3.375" customWidth="1"/>
    <col min="8977" max="8978" width="6.875" customWidth="1"/>
    <col min="8979" max="8979" width="7.375" customWidth="1"/>
    <col min="8980" max="8980" width="1.75" customWidth="1"/>
    <col min="9217" max="9217" width="12.875" customWidth="1"/>
    <col min="9218" max="9219" width="6.875" customWidth="1"/>
    <col min="9220" max="9221" width="3.375" customWidth="1"/>
    <col min="9222" max="9222" width="6.875" customWidth="1"/>
    <col min="9223" max="9232" width="3.375" customWidth="1"/>
    <col min="9233" max="9234" width="6.875" customWidth="1"/>
    <col min="9235" max="9235" width="7.375" customWidth="1"/>
    <col min="9236" max="9236" width="1.75" customWidth="1"/>
    <col min="9473" max="9473" width="12.875" customWidth="1"/>
    <col min="9474" max="9475" width="6.875" customWidth="1"/>
    <col min="9476" max="9477" width="3.375" customWidth="1"/>
    <col min="9478" max="9478" width="6.875" customWidth="1"/>
    <col min="9479" max="9488" width="3.375" customWidth="1"/>
    <col min="9489" max="9490" width="6.875" customWidth="1"/>
    <col min="9491" max="9491" width="7.375" customWidth="1"/>
    <col min="9492" max="9492" width="1.75" customWidth="1"/>
    <col min="9729" max="9729" width="12.875" customWidth="1"/>
    <col min="9730" max="9731" width="6.875" customWidth="1"/>
    <col min="9732" max="9733" width="3.375" customWidth="1"/>
    <col min="9734" max="9734" width="6.875" customWidth="1"/>
    <col min="9735" max="9744" width="3.375" customWidth="1"/>
    <col min="9745" max="9746" width="6.875" customWidth="1"/>
    <col min="9747" max="9747" width="7.375" customWidth="1"/>
    <col min="9748" max="9748" width="1.75" customWidth="1"/>
    <col min="9985" max="9985" width="12.875" customWidth="1"/>
    <col min="9986" max="9987" width="6.875" customWidth="1"/>
    <col min="9988" max="9989" width="3.375" customWidth="1"/>
    <col min="9990" max="9990" width="6.875" customWidth="1"/>
    <col min="9991" max="10000" width="3.375" customWidth="1"/>
    <col min="10001" max="10002" width="6.875" customWidth="1"/>
    <col min="10003" max="10003" width="7.375" customWidth="1"/>
    <col min="10004" max="10004" width="1.75" customWidth="1"/>
    <col min="10241" max="10241" width="12.875" customWidth="1"/>
    <col min="10242" max="10243" width="6.875" customWidth="1"/>
    <col min="10244" max="10245" width="3.375" customWidth="1"/>
    <col min="10246" max="10246" width="6.875" customWidth="1"/>
    <col min="10247" max="10256" width="3.375" customWidth="1"/>
    <col min="10257" max="10258" width="6.875" customWidth="1"/>
    <col min="10259" max="10259" width="7.375" customWidth="1"/>
    <col min="10260" max="10260" width="1.75" customWidth="1"/>
    <col min="10497" max="10497" width="12.875" customWidth="1"/>
    <col min="10498" max="10499" width="6.875" customWidth="1"/>
    <col min="10500" max="10501" width="3.375" customWidth="1"/>
    <col min="10502" max="10502" width="6.875" customWidth="1"/>
    <col min="10503" max="10512" width="3.375" customWidth="1"/>
    <col min="10513" max="10514" width="6.875" customWidth="1"/>
    <col min="10515" max="10515" width="7.375" customWidth="1"/>
    <col min="10516" max="10516" width="1.75" customWidth="1"/>
    <col min="10753" max="10753" width="12.875" customWidth="1"/>
    <col min="10754" max="10755" width="6.875" customWidth="1"/>
    <col min="10756" max="10757" width="3.375" customWidth="1"/>
    <col min="10758" max="10758" width="6.875" customWidth="1"/>
    <col min="10759" max="10768" width="3.375" customWidth="1"/>
    <col min="10769" max="10770" width="6.875" customWidth="1"/>
    <col min="10771" max="10771" width="7.375" customWidth="1"/>
    <col min="10772" max="10772" width="1.75" customWidth="1"/>
    <col min="11009" max="11009" width="12.875" customWidth="1"/>
    <col min="11010" max="11011" width="6.875" customWidth="1"/>
    <col min="11012" max="11013" width="3.375" customWidth="1"/>
    <col min="11014" max="11014" width="6.875" customWidth="1"/>
    <col min="11015" max="11024" width="3.375" customWidth="1"/>
    <col min="11025" max="11026" width="6.875" customWidth="1"/>
    <col min="11027" max="11027" width="7.375" customWidth="1"/>
    <col min="11028" max="11028" width="1.75" customWidth="1"/>
    <col min="11265" max="11265" width="12.875" customWidth="1"/>
    <col min="11266" max="11267" width="6.875" customWidth="1"/>
    <col min="11268" max="11269" width="3.375" customWidth="1"/>
    <col min="11270" max="11270" width="6.875" customWidth="1"/>
    <col min="11271" max="11280" width="3.375" customWidth="1"/>
    <col min="11281" max="11282" width="6.875" customWidth="1"/>
    <col min="11283" max="11283" width="7.375" customWidth="1"/>
    <col min="11284" max="11284" width="1.75" customWidth="1"/>
    <col min="11521" max="11521" width="12.875" customWidth="1"/>
    <col min="11522" max="11523" width="6.875" customWidth="1"/>
    <col min="11524" max="11525" width="3.375" customWidth="1"/>
    <col min="11526" max="11526" width="6.875" customWidth="1"/>
    <col min="11527" max="11536" width="3.375" customWidth="1"/>
    <col min="11537" max="11538" width="6.875" customWidth="1"/>
    <col min="11539" max="11539" width="7.375" customWidth="1"/>
    <col min="11540" max="11540" width="1.75" customWidth="1"/>
    <col min="11777" max="11777" width="12.875" customWidth="1"/>
    <col min="11778" max="11779" width="6.875" customWidth="1"/>
    <col min="11780" max="11781" width="3.375" customWidth="1"/>
    <col min="11782" max="11782" width="6.875" customWidth="1"/>
    <col min="11783" max="11792" width="3.375" customWidth="1"/>
    <col min="11793" max="11794" width="6.875" customWidth="1"/>
    <col min="11795" max="11795" width="7.375" customWidth="1"/>
    <col min="11796" max="11796" width="1.75" customWidth="1"/>
    <col min="12033" max="12033" width="12.875" customWidth="1"/>
    <col min="12034" max="12035" width="6.875" customWidth="1"/>
    <col min="12036" max="12037" width="3.375" customWidth="1"/>
    <col min="12038" max="12038" width="6.875" customWidth="1"/>
    <col min="12039" max="12048" width="3.375" customWidth="1"/>
    <col min="12049" max="12050" width="6.875" customWidth="1"/>
    <col min="12051" max="12051" width="7.375" customWidth="1"/>
    <col min="12052" max="12052" width="1.75" customWidth="1"/>
    <col min="12289" max="12289" width="12.875" customWidth="1"/>
    <col min="12290" max="12291" width="6.875" customWidth="1"/>
    <col min="12292" max="12293" width="3.375" customWidth="1"/>
    <col min="12294" max="12294" width="6.875" customWidth="1"/>
    <col min="12295" max="12304" width="3.375" customWidth="1"/>
    <col min="12305" max="12306" width="6.875" customWidth="1"/>
    <col min="12307" max="12307" width="7.375" customWidth="1"/>
    <col min="12308" max="12308" width="1.75" customWidth="1"/>
    <col min="12545" max="12545" width="12.875" customWidth="1"/>
    <col min="12546" max="12547" width="6.875" customWidth="1"/>
    <col min="12548" max="12549" width="3.375" customWidth="1"/>
    <col min="12550" max="12550" width="6.875" customWidth="1"/>
    <col min="12551" max="12560" width="3.375" customWidth="1"/>
    <col min="12561" max="12562" width="6.875" customWidth="1"/>
    <col min="12563" max="12563" width="7.375" customWidth="1"/>
    <col min="12564" max="12564" width="1.75" customWidth="1"/>
    <col min="12801" max="12801" width="12.875" customWidth="1"/>
    <col min="12802" max="12803" width="6.875" customWidth="1"/>
    <col min="12804" max="12805" width="3.375" customWidth="1"/>
    <col min="12806" max="12806" width="6.875" customWidth="1"/>
    <col min="12807" max="12816" width="3.375" customWidth="1"/>
    <col min="12817" max="12818" width="6.875" customWidth="1"/>
    <col min="12819" max="12819" width="7.375" customWidth="1"/>
    <col min="12820" max="12820" width="1.75" customWidth="1"/>
    <col min="13057" max="13057" width="12.875" customWidth="1"/>
    <col min="13058" max="13059" width="6.875" customWidth="1"/>
    <col min="13060" max="13061" width="3.375" customWidth="1"/>
    <col min="13062" max="13062" width="6.875" customWidth="1"/>
    <col min="13063" max="13072" width="3.375" customWidth="1"/>
    <col min="13073" max="13074" width="6.875" customWidth="1"/>
    <col min="13075" max="13075" width="7.375" customWidth="1"/>
    <col min="13076" max="13076" width="1.75" customWidth="1"/>
    <col min="13313" max="13313" width="12.875" customWidth="1"/>
    <col min="13314" max="13315" width="6.875" customWidth="1"/>
    <col min="13316" max="13317" width="3.375" customWidth="1"/>
    <col min="13318" max="13318" width="6.875" customWidth="1"/>
    <col min="13319" max="13328" width="3.375" customWidth="1"/>
    <col min="13329" max="13330" width="6.875" customWidth="1"/>
    <col min="13331" max="13331" width="7.375" customWidth="1"/>
    <col min="13332" max="13332" width="1.75" customWidth="1"/>
    <col min="13569" max="13569" width="12.875" customWidth="1"/>
    <col min="13570" max="13571" width="6.875" customWidth="1"/>
    <col min="13572" max="13573" width="3.375" customWidth="1"/>
    <col min="13574" max="13574" width="6.875" customWidth="1"/>
    <col min="13575" max="13584" width="3.375" customWidth="1"/>
    <col min="13585" max="13586" width="6.875" customWidth="1"/>
    <col min="13587" max="13587" width="7.375" customWidth="1"/>
    <col min="13588" max="13588" width="1.75" customWidth="1"/>
    <col min="13825" max="13825" width="12.875" customWidth="1"/>
    <col min="13826" max="13827" width="6.875" customWidth="1"/>
    <col min="13828" max="13829" width="3.375" customWidth="1"/>
    <col min="13830" max="13830" width="6.875" customWidth="1"/>
    <col min="13831" max="13840" width="3.375" customWidth="1"/>
    <col min="13841" max="13842" width="6.875" customWidth="1"/>
    <col min="13843" max="13843" width="7.375" customWidth="1"/>
    <col min="13844" max="13844" width="1.75" customWidth="1"/>
    <col min="14081" max="14081" width="12.875" customWidth="1"/>
    <col min="14082" max="14083" width="6.875" customWidth="1"/>
    <col min="14084" max="14085" width="3.375" customWidth="1"/>
    <col min="14086" max="14086" width="6.875" customWidth="1"/>
    <col min="14087" max="14096" width="3.375" customWidth="1"/>
    <col min="14097" max="14098" width="6.875" customWidth="1"/>
    <col min="14099" max="14099" width="7.375" customWidth="1"/>
    <col min="14100" max="14100" width="1.75" customWidth="1"/>
    <col min="14337" max="14337" width="12.875" customWidth="1"/>
    <col min="14338" max="14339" width="6.875" customWidth="1"/>
    <col min="14340" max="14341" width="3.375" customWidth="1"/>
    <col min="14342" max="14342" width="6.875" customWidth="1"/>
    <col min="14343" max="14352" width="3.375" customWidth="1"/>
    <col min="14353" max="14354" width="6.875" customWidth="1"/>
    <col min="14355" max="14355" width="7.375" customWidth="1"/>
    <col min="14356" max="14356" width="1.75" customWidth="1"/>
    <col min="14593" max="14593" width="12.875" customWidth="1"/>
    <col min="14594" max="14595" width="6.875" customWidth="1"/>
    <col min="14596" max="14597" width="3.375" customWidth="1"/>
    <col min="14598" max="14598" width="6.875" customWidth="1"/>
    <col min="14599" max="14608" width="3.375" customWidth="1"/>
    <col min="14609" max="14610" width="6.875" customWidth="1"/>
    <col min="14611" max="14611" width="7.375" customWidth="1"/>
    <col min="14612" max="14612" width="1.75" customWidth="1"/>
    <col min="14849" max="14849" width="12.875" customWidth="1"/>
    <col min="14850" max="14851" width="6.875" customWidth="1"/>
    <col min="14852" max="14853" width="3.375" customWidth="1"/>
    <col min="14854" max="14854" width="6.875" customWidth="1"/>
    <col min="14855" max="14864" width="3.375" customWidth="1"/>
    <col min="14865" max="14866" width="6.875" customWidth="1"/>
    <col min="14867" max="14867" width="7.375" customWidth="1"/>
    <col min="14868" max="14868" width="1.75" customWidth="1"/>
    <col min="15105" max="15105" width="12.875" customWidth="1"/>
    <col min="15106" max="15107" width="6.875" customWidth="1"/>
    <col min="15108" max="15109" width="3.375" customWidth="1"/>
    <col min="15110" max="15110" width="6.875" customWidth="1"/>
    <col min="15111" max="15120" width="3.375" customWidth="1"/>
    <col min="15121" max="15122" width="6.875" customWidth="1"/>
    <col min="15123" max="15123" width="7.375" customWidth="1"/>
    <col min="15124" max="15124" width="1.75" customWidth="1"/>
    <col min="15361" max="15361" width="12.875" customWidth="1"/>
    <col min="15362" max="15363" width="6.875" customWidth="1"/>
    <col min="15364" max="15365" width="3.375" customWidth="1"/>
    <col min="15366" max="15366" width="6.875" customWidth="1"/>
    <col min="15367" max="15376" width="3.375" customWidth="1"/>
    <col min="15377" max="15378" width="6.875" customWidth="1"/>
    <col min="15379" max="15379" width="7.375" customWidth="1"/>
    <col min="15380" max="15380" width="1.75" customWidth="1"/>
    <col min="15617" max="15617" width="12.875" customWidth="1"/>
    <col min="15618" max="15619" width="6.875" customWidth="1"/>
    <col min="15620" max="15621" width="3.375" customWidth="1"/>
    <col min="15622" max="15622" width="6.875" customWidth="1"/>
    <col min="15623" max="15632" width="3.375" customWidth="1"/>
    <col min="15633" max="15634" width="6.875" customWidth="1"/>
    <col min="15635" max="15635" width="7.375" customWidth="1"/>
    <col min="15636" max="15636" width="1.75" customWidth="1"/>
    <col min="15873" max="15873" width="12.875" customWidth="1"/>
    <col min="15874" max="15875" width="6.875" customWidth="1"/>
    <col min="15876" max="15877" width="3.375" customWidth="1"/>
    <col min="15878" max="15878" width="6.875" customWidth="1"/>
    <col min="15879" max="15888" width="3.375" customWidth="1"/>
    <col min="15889" max="15890" width="6.875" customWidth="1"/>
    <col min="15891" max="15891" width="7.375" customWidth="1"/>
    <col min="15892" max="15892" width="1.75" customWidth="1"/>
    <col min="16129" max="16129" width="12.875" customWidth="1"/>
    <col min="16130" max="16131" width="6.875" customWidth="1"/>
    <col min="16132" max="16133" width="3.375" customWidth="1"/>
    <col min="16134" max="16134" width="6.875" customWidth="1"/>
    <col min="16135" max="16144" width="3.375" customWidth="1"/>
    <col min="16145" max="16146" width="6.875" customWidth="1"/>
    <col min="16147" max="16147" width="7.375" customWidth="1"/>
    <col min="16148" max="16148" width="1.75" customWidth="1"/>
  </cols>
  <sheetData>
    <row r="1" spans="1:20" ht="24" customHeight="1" x14ac:dyDescent="0.25">
      <c r="D1" s="14"/>
      <c r="E1" s="14"/>
      <c r="F1" s="14"/>
      <c r="G1" s="14"/>
      <c r="H1" s="14"/>
      <c r="I1" s="14" t="s">
        <v>44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67" t="s">
        <v>45</v>
      </c>
      <c r="O2" s="67"/>
      <c r="P2" s="67"/>
      <c r="Q2" s="67"/>
      <c r="R2" s="67"/>
      <c r="S2" s="67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642</v>
      </c>
      <c r="C5" s="51"/>
      <c r="D5" s="52"/>
      <c r="E5" s="63">
        <v>635</v>
      </c>
      <c r="F5" s="51"/>
      <c r="G5" s="51"/>
      <c r="H5" s="52"/>
      <c r="I5" s="80">
        <f t="shared" ref="I5:I20" si="0">B5 +E5</f>
        <v>1277</v>
      </c>
      <c r="J5" s="81"/>
      <c r="K5" s="81"/>
      <c r="L5" s="81"/>
      <c r="M5" s="82"/>
      <c r="N5" s="44">
        <v>506</v>
      </c>
      <c r="O5" s="44"/>
      <c r="P5" s="44"/>
      <c r="Q5" s="44"/>
      <c r="R5" s="63">
        <v>2</v>
      </c>
      <c r="S5" s="52"/>
      <c r="T5" s="17"/>
    </row>
    <row r="6" spans="1:20" ht="24" customHeight="1" x14ac:dyDescent="0.2">
      <c r="A6" s="4" t="s">
        <v>11</v>
      </c>
      <c r="B6" s="63">
        <v>660</v>
      </c>
      <c r="C6" s="51"/>
      <c r="D6" s="52"/>
      <c r="E6" s="63">
        <v>668</v>
      </c>
      <c r="F6" s="51"/>
      <c r="G6" s="51"/>
      <c r="H6" s="52"/>
      <c r="I6" s="50">
        <f t="shared" si="0"/>
        <v>1328</v>
      </c>
      <c r="J6" s="53"/>
      <c r="K6" s="53"/>
      <c r="L6" s="53"/>
      <c r="M6" s="54"/>
      <c r="N6" s="63">
        <v>603</v>
      </c>
      <c r="O6" s="51"/>
      <c r="P6" s="51"/>
      <c r="Q6" s="52"/>
      <c r="R6" s="63">
        <v>7</v>
      </c>
      <c r="S6" s="52"/>
      <c r="T6" s="17"/>
    </row>
    <row r="7" spans="1:20" ht="23.25" customHeight="1" x14ac:dyDescent="0.2">
      <c r="A7" s="4" t="s">
        <v>12</v>
      </c>
      <c r="B7" s="63">
        <v>2401</v>
      </c>
      <c r="C7" s="51"/>
      <c r="D7" s="52"/>
      <c r="E7" s="63">
        <v>2491</v>
      </c>
      <c r="F7" s="51"/>
      <c r="G7" s="51"/>
      <c r="H7" s="52"/>
      <c r="I7" s="50">
        <f t="shared" si="0"/>
        <v>4892</v>
      </c>
      <c r="J7" s="53"/>
      <c r="K7" s="53"/>
      <c r="L7" s="53"/>
      <c r="M7" s="54"/>
      <c r="N7" s="63">
        <v>2159</v>
      </c>
      <c r="O7" s="51"/>
      <c r="P7" s="51"/>
      <c r="Q7" s="52"/>
      <c r="R7" s="63">
        <v>24</v>
      </c>
      <c r="S7" s="52"/>
      <c r="T7" s="17"/>
    </row>
    <row r="8" spans="1:20" ht="24" customHeight="1" x14ac:dyDescent="0.2">
      <c r="A8" s="4" t="s">
        <v>13</v>
      </c>
      <c r="B8" s="63">
        <v>728</v>
      </c>
      <c r="C8" s="51"/>
      <c r="D8" s="52"/>
      <c r="E8" s="63">
        <v>739</v>
      </c>
      <c r="F8" s="51"/>
      <c r="G8" s="51"/>
      <c r="H8" s="52"/>
      <c r="I8" s="50">
        <f t="shared" si="0"/>
        <v>1467</v>
      </c>
      <c r="J8" s="53"/>
      <c r="K8" s="53"/>
      <c r="L8" s="53"/>
      <c r="M8" s="54"/>
      <c r="N8" s="63">
        <v>686</v>
      </c>
      <c r="O8" s="51"/>
      <c r="P8" s="51"/>
      <c r="Q8" s="52"/>
      <c r="R8" s="63">
        <v>4</v>
      </c>
      <c r="S8" s="52"/>
      <c r="T8" s="17"/>
    </row>
    <row r="9" spans="1:20" ht="23.25" customHeight="1" x14ac:dyDescent="0.2">
      <c r="A9" s="4" t="s">
        <v>14</v>
      </c>
      <c r="B9" s="63">
        <v>1462</v>
      </c>
      <c r="C9" s="51"/>
      <c r="D9" s="52"/>
      <c r="E9" s="63">
        <v>1574</v>
      </c>
      <c r="F9" s="51"/>
      <c r="G9" s="51"/>
      <c r="H9" s="52"/>
      <c r="I9" s="50">
        <f t="shared" si="0"/>
        <v>3036</v>
      </c>
      <c r="J9" s="53"/>
      <c r="K9" s="53"/>
      <c r="L9" s="53"/>
      <c r="M9" s="54"/>
      <c r="N9" s="63">
        <v>1328</v>
      </c>
      <c r="O9" s="51"/>
      <c r="P9" s="51"/>
      <c r="Q9" s="52"/>
      <c r="R9" s="63">
        <v>23</v>
      </c>
      <c r="S9" s="52"/>
      <c r="T9" s="17"/>
    </row>
    <row r="10" spans="1:20" ht="24" customHeight="1" x14ac:dyDescent="0.2">
      <c r="A10" s="4" t="s">
        <v>15</v>
      </c>
      <c r="B10" s="63">
        <v>1478</v>
      </c>
      <c r="C10" s="51"/>
      <c r="D10" s="52"/>
      <c r="E10" s="63">
        <v>1598</v>
      </c>
      <c r="F10" s="51"/>
      <c r="G10" s="51"/>
      <c r="H10" s="52"/>
      <c r="I10" s="50">
        <f t="shared" si="0"/>
        <v>3076</v>
      </c>
      <c r="J10" s="53"/>
      <c r="K10" s="53"/>
      <c r="L10" s="53"/>
      <c r="M10" s="54"/>
      <c r="N10" s="63">
        <v>1216</v>
      </c>
      <c r="O10" s="51"/>
      <c r="P10" s="51"/>
      <c r="Q10" s="52"/>
      <c r="R10" s="63">
        <v>25</v>
      </c>
      <c r="S10" s="52"/>
      <c r="T10" s="17"/>
    </row>
    <row r="11" spans="1:20" ht="24" customHeight="1" x14ac:dyDescent="0.2">
      <c r="A11" s="4" t="s">
        <v>16</v>
      </c>
      <c r="B11" s="63">
        <v>716</v>
      </c>
      <c r="C11" s="51"/>
      <c r="D11" s="52"/>
      <c r="E11" s="63">
        <v>761</v>
      </c>
      <c r="F11" s="51"/>
      <c r="G11" s="51"/>
      <c r="H11" s="52"/>
      <c r="I11" s="50">
        <f t="shared" si="0"/>
        <v>1477</v>
      </c>
      <c r="J11" s="53"/>
      <c r="K11" s="53"/>
      <c r="L11" s="53"/>
      <c r="M11" s="54"/>
      <c r="N11" s="63">
        <v>573</v>
      </c>
      <c r="O11" s="51"/>
      <c r="P11" s="51"/>
      <c r="Q11" s="52"/>
      <c r="R11" s="63">
        <v>6</v>
      </c>
      <c r="S11" s="52"/>
      <c r="T11" s="17"/>
    </row>
    <row r="12" spans="1:20" ht="24" customHeight="1" x14ac:dyDescent="0.2">
      <c r="A12" s="4" t="s">
        <v>6</v>
      </c>
      <c r="B12" s="63">
        <v>617</v>
      </c>
      <c r="C12" s="51"/>
      <c r="D12" s="52"/>
      <c r="E12" s="63">
        <v>708</v>
      </c>
      <c r="F12" s="51"/>
      <c r="G12" s="51"/>
      <c r="H12" s="52"/>
      <c r="I12" s="50">
        <f t="shared" si="0"/>
        <v>1325</v>
      </c>
      <c r="J12" s="53"/>
      <c r="K12" s="53"/>
      <c r="L12" s="53"/>
      <c r="M12" s="54"/>
      <c r="N12" s="63">
        <v>539</v>
      </c>
      <c r="O12" s="51"/>
      <c r="P12" s="51"/>
      <c r="Q12" s="52"/>
      <c r="R12" s="63">
        <v>3</v>
      </c>
      <c r="S12" s="52"/>
      <c r="T12" s="17"/>
    </row>
    <row r="13" spans="1:20" ht="23.25" customHeight="1" x14ac:dyDescent="0.2">
      <c r="A13" s="4" t="s">
        <v>17</v>
      </c>
      <c r="B13" s="63">
        <v>95</v>
      </c>
      <c r="C13" s="51"/>
      <c r="D13" s="52"/>
      <c r="E13" s="63">
        <v>125</v>
      </c>
      <c r="F13" s="51"/>
      <c r="G13" s="51"/>
      <c r="H13" s="52"/>
      <c r="I13" s="50">
        <f>B13 +E13</f>
        <v>220</v>
      </c>
      <c r="J13" s="53"/>
      <c r="K13" s="53"/>
      <c r="L13" s="53"/>
      <c r="M13" s="54"/>
      <c r="N13" s="63">
        <v>136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173</v>
      </c>
      <c r="C14" s="51"/>
      <c r="D14" s="52"/>
      <c r="E14" s="63">
        <v>155</v>
      </c>
      <c r="F14" s="51"/>
      <c r="G14" s="51"/>
      <c r="H14" s="52"/>
      <c r="I14" s="50">
        <f>B14 +E14</f>
        <v>328</v>
      </c>
      <c r="J14" s="53"/>
      <c r="K14" s="53"/>
      <c r="L14" s="53"/>
      <c r="M14" s="54"/>
      <c r="N14" s="63">
        <v>149</v>
      </c>
      <c r="O14" s="51"/>
      <c r="P14" s="51"/>
      <c r="Q14" s="52"/>
      <c r="R14" s="63">
        <v>3</v>
      </c>
      <c r="S14" s="52"/>
      <c r="T14" s="17"/>
    </row>
    <row r="15" spans="1:20" ht="24" customHeight="1" x14ac:dyDescent="0.2">
      <c r="A15" s="4" t="s">
        <v>19</v>
      </c>
      <c r="B15" s="63">
        <v>343</v>
      </c>
      <c r="C15" s="51"/>
      <c r="D15" s="52"/>
      <c r="E15" s="63">
        <v>399</v>
      </c>
      <c r="F15" s="51"/>
      <c r="G15" s="51"/>
      <c r="H15" s="52"/>
      <c r="I15" s="50">
        <f t="shared" si="0"/>
        <v>742</v>
      </c>
      <c r="J15" s="53"/>
      <c r="K15" s="53"/>
      <c r="L15" s="53"/>
      <c r="M15" s="54"/>
      <c r="N15" s="63">
        <v>320</v>
      </c>
      <c r="O15" s="51"/>
      <c r="P15" s="51"/>
      <c r="Q15" s="52"/>
      <c r="R15" s="63">
        <v>4</v>
      </c>
      <c r="S15" s="52"/>
      <c r="T15" s="17">
        <v>1</v>
      </c>
    </row>
    <row r="16" spans="1:20" ht="24" customHeight="1" x14ac:dyDescent="0.2">
      <c r="A16" s="4" t="s">
        <v>20</v>
      </c>
      <c r="B16" s="63">
        <v>602</v>
      </c>
      <c r="C16" s="51"/>
      <c r="D16" s="52"/>
      <c r="E16" s="63">
        <v>630</v>
      </c>
      <c r="F16" s="51"/>
      <c r="G16" s="51"/>
      <c r="H16" s="52"/>
      <c r="I16" s="50">
        <f t="shared" si="0"/>
        <v>1232</v>
      </c>
      <c r="J16" s="53"/>
      <c r="K16" s="53"/>
      <c r="L16" s="53"/>
      <c r="M16" s="54"/>
      <c r="N16" s="63">
        <v>498</v>
      </c>
      <c r="O16" s="51"/>
      <c r="P16" s="51"/>
      <c r="Q16" s="52"/>
      <c r="R16" s="63">
        <v>4</v>
      </c>
      <c r="S16" s="52"/>
      <c r="T16" s="17"/>
    </row>
    <row r="17" spans="1:20" ht="24" customHeight="1" x14ac:dyDescent="0.2">
      <c r="A17" s="4" t="s">
        <v>7</v>
      </c>
      <c r="B17" s="63">
        <v>2574</v>
      </c>
      <c r="C17" s="51"/>
      <c r="D17" s="52"/>
      <c r="E17" s="63">
        <v>2650</v>
      </c>
      <c r="F17" s="51"/>
      <c r="G17" s="51"/>
      <c r="H17" s="52"/>
      <c r="I17" s="50">
        <f t="shared" si="0"/>
        <v>5224</v>
      </c>
      <c r="J17" s="53"/>
      <c r="K17" s="53"/>
      <c r="L17" s="53"/>
      <c r="M17" s="54"/>
      <c r="N17" s="63">
        <v>2193</v>
      </c>
      <c r="O17" s="51"/>
      <c r="P17" s="51"/>
      <c r="Q17" s="52"/>
      <c r="R17" s="63">
        <v>11</v>
      </c>
      <c r="S17" s="52"/>
      <c r="T17" s="17"/>
    </row>
    <row r="18" spans="1:20" ht="23.25" customHeight="1" x14ac:dyDescent="0.2">
      <c r="A18" s="4" t="s">
        <v>8</v>
      </c>
      <c r="B18" s="63">
        <v>1423</v>
      </c>
      <c r="C18" s="51"/>
      <c r="D18" s="52"/>
      <c r="E18" s="63">
        <v>1455</v>
      </c>
      <c r="F18" s="51"/>
      <c r="G18" s="51"/>
      <c r="H18" s="52"/>
      <c r="I18" s="50">
        <f t="shared" si="0"/>
        <v>2878</v>
      </c>
      <c r="J18" s="53"/>
      <c r="K18" s="53"/>
      <c r="L18" s="53"/>
      <c r="M18" s="54"/>
      <c r="N18" s="63">
        <v>1244</v>
      </c>
      <c r="O18" s="51"/>
      <c r="P18" s="51"/>
      <c r="Q18" s="52"/>
      <c r="R18" s="63">
        <v>9</v>
      </c>
      <c r="S18" s="52"/>
      <c r="T18" s="17"/>
    </row>
    <row r="19" spans="1:20" ht="24" customHeight="1" x14ac:dyDescent="0.2">
      <c r="A19" s="4" t="s">
        <v>21</v>
      </c>
      <c r="B19" s="63">
        <v>628</v>
      </c>
      <c r="C19" s="51"/>
      <c r="D19" s="52"/>
      <c r="E19" s="63">
        <v>658</v>
      </c>
      <c r="F19" s="51"/>
      <c r="G19" s="51"/>
      <c r="H19" s="52"/>
      <c r="I19" s="50">
        <f t="shared" si="0"/>
        <v>1286</v>
      </c>
      <c r="J19" s="53"/>
      <c r="K19" s="53"/>
      <c r="L19" s="53"/>
      <c r="M19" s="54"/>
      <c r="N19" s="63">
        <v>552</v>
      </c>
      <c r="O19" s="51"/>
      <c r="P19" s="51"/>
      <c r="Q19" s="52"/>
      <c r="R19" s="63">
        <v>5</v>
      </c>
      <c r="S19" s="52"/>
      <c r="T19" s="17"/>
    </row>
    <row r="20" spans="1:20" ht="24" customHeight="1" x14ac:dyDescent="0.2">
      <c r="A20" s="4" t="s">
        <v>9</v>
      </c>
      <c r="B20" s="63">
        <v>713</v>
      </c>
      <c r="C20" s="51"/>
      <c r="D20" s="52"/>
      <c r="E20" s="63">
        <v>788</v>
      </c>
      <c r="F20" s="51"/>
      <c r="G20" s="51"/>
      <c r="H20" s="52"/>
      <c r="I20" s="50">
        <f t="shared" si="0"/>
        <v>1501</v>
      </c>
      <c r="J20" s="53"/>
      <c r="K20" s="53"/>
      <c r="L20" s="53"/>
      <c r="M20" s="54"/>
      <c r="N20" s="63">
        <v>627</v>
      </c>
      <c r="O20" s="51"/>
      <c r="P20" s="51"/>
      <c r="Q20" s="52"/>
      <c r="R20" s="63">
        <v>6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15255</v>
      </c>
      <c r="C22" s="51"/>
      <c r="D22" s="52"/>
      <c r="E22" s="50">
        <f>SUM(E5:E21)</f>
        <v>16034</v>
      </c>
      <c r="F22" s="51"/>
      <c r="G22" s="51"/>
      <c r="H22" s="52"/>
      <c r="I22" s="50">
        <f>B22 +E22</f>
        <v>31289</v>
      </c>
      <c r="J22" s="53"/>
      <c r="K22" s="53"/>
      <c r="L22" s="53"/>
      <c r="M22" s="54"/>
      <c r="N22" s="50">
        <f>SUM(N5:Q21)</f>
        <v>13329</v>
      </c>
      <c r="O22" s="51"/>
      <c r="P22" s="51"/>
      <c r="Q22" s="52"/>
      <c r="R22" s="83">
        <f>SUM(R4:S21)</f>
        <v>136</v>
      </c>
      <c r="S22" s="52"/>
      <c r="T22" s="18"/>
    </row>
    <row r="23" spans="1:20" ht="24" customHeight="1" x14ac:dyDescent="0.2">
      <c r="A23" s="21" t="s">
        <v>39</v>
      </c>
      <c r="B23" s="50">
        <v>605</v>
      </c>
      <c r="C23" s="51"/>
      <c r="D23" s="52"/>
      <c r="E23" s="50">
        <v>616</v>
      </c>
      <c r="F23" s="51"/>
      <c r="G23" s="51"/>
      <c r="H23" s="52"/>
      <c r="I23" s="50">
        <f>B23 +E23</f>
        <v>1221</v>
      </c>
      <c r="J23" s="53"/>
      <c r="K23" s="53"/>
      <c r="L23" s="53"/>
      <c r="M23" s="54"/>
      <c r="N23" s="50">
        <v>558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46</v>
      </c>
      <c r="B24" s="50">
        <f>SUM(B22:D23)</f>
        <v>15860</v>
      </c>
      <c r="C24" s="51"/>
      <c r="D24" s="52"/>
      <c r="E24" s="50">
        <f>SUM(E22:H23)</f>
        <v>16650</v>
      </c>
      <c r="F24" s="51"/>
      <c r="G24" s="51"/>
      <c r="H24" s="52"/>
      <c r="I24" s="50">
        <f>SUM(I22:M23)</f>
        <v>32510</v>
      </c>
      <c r="J24" s="53"/>
      <c r="K24" s="53"/>
      <c r="L24" s="53"/>
      <c r="M24" s="54"/>
      <c r="N24" s="50">
        <f>SUM(N22:S23)</f>
        <v>14023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3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x14ac:dyDescent="0.25">
      <c r="A27" s="5"/>
      <c r="B27" s="5"/>
      <c r="C27" s="5" t="s">
        <v>47</v>
      </c>
      <c r="D27" s="5"/>
      <c r="E27" s="5"/>
      <c r="F27" s="5"/>
      <c r="G27" s="5"/>
      <c r="H27" s="5" t="s">
        <v>48</v>
      </c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1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1" customHeight="1" x14ac:dyDescent="0.15">
      <c r="A29" s="6" t="s">
        <v>22</v>
      </c>
      <c r="B29" s="24">
        <f>B22</f>
        <v>15255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1" customHeight="1" x14ac:dyDescent="0.15">
      <c r="A30" s="6" t="s">
        <v>23</v>
      </c>
      <c r="B30" s="24">
        <f>E22</f>
        <v>16034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1" customHeight="1" thickBot="1" x14ac:dyDescent="0.2">
      <c r="A31" s="8" t="s">
        <v>25</v>
      </c>
      <c r="B31" s="25">
        <f>SUM(B29:B30)</f>
        <v>31289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1" customHeight="1" thickTop="1" x14ac:dyDescent="0.15">
      <c r="A32" s="9" t="s">
        <v>26</v>
      </c>
      <c r="B32" s="26">
        <f>+N22+R22</f>
        <v>13465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  <row r="34" spans="1:20" ht="24" x14ac:dyDescent="0.25">
      <c r="A34" s="5"/>
      <c r="B34" s="46"/>
      <c r="C34" s="46"/>
      <c r="D34" s="14"/>
      <c r="E34" s="14"/>
      <c r="F34" s="14"/>
      <c r="G34" s="14"/>
      <c r="H34" s="14"/>
      <c r="I34" s="14"/>
      <c r="J34" s="5"/>
      <c r="K34" s="5"/>
      <c r="L34" s="5"/>
      <c r="M34" s="5"/>
      <c r="N34" s="5"/>
      <c r="O34" s="5"/>
      <c r="P34" s="12" t="s">
        <v>49</v>
      </c>
      <c r="Q34" s="5"/>
      <c r="R34" s="5"/>
      <c r="S34" s="5"/>
      <c r="T34" s="5"/>
    </row>
    <row r="35" spans="1:20" x14ac:dyDescent="0.15">
      <c r="B35" s="42"/>
      <c r="C35" s="43"/>
      <c r="D35" s="29"/>
      <c r="E35" s="29"/>
      <c r="F35" s="29"/>
      <c r="G35" s="29"/>
      <c r="H35" s="29"/>
      <c r="I35" s="29"/>
    </row>
  </sheetData>
  <mergeCells count="139">
    <mergeCell ref="N2:S2"/>
    <mergeCell ref="A3:A4"/>
    <mergeCell ref="B3:D4"/>
    <mergeCell ref="E3:H4"/>
    <mergeCell ref="I3:M4"/>
    <mergeCell ref="N3:S3"/>
    <mergeCell ref="N4:Q4"/>
    <mergeCell ref="R4:S4"/>
    <mergeCell ref="B5:D5"/>
    <mergeCell ref="E5:H5"/>
    <mergeCell ref="I5:M5"/>
    <mergeCell ref="N5:Q5"/>
    <mergeCell ref="R5:S5"/>
    <mergeCell ref="B6:D6"/>
    <mergeCell ref="E6:H6"/>
    <mergeCell ref="I6:M6"/>
    <mergeCell ref="N6:Q6"/>
    <mergeCell ref="R6:S6"/>
    <mergeCell ref="B7:D7"/>
    <mergeCell ref="E7:H7"/>
    <mergeCell ref="I7:M7"/>
    <mergeCell ref="N7:Q7"/>
    <mergeCell ref="R7:S7"/>
    <mergeCell ref="B8:D8"/>
    <mergeCell ref="E8:H8"/>
    <mergeCell ref="I8:M8"/>
    <mergeCell ref="N8:Q8"/>
    <mergeCell ref="R8:S8"/>
    <mergeCell ref="B9:D9"/>
    <mergeCell ref="E9:H9"/>
    <mergeCell ref="I9:M9"/>
    <mergeCell ref="N9:Q9"/>
    <mergeCell ref="R9:S9"/>
    <mergeCell ref="B10:D10"/>
    <mergeCell ref="E10:H10"/>
    <mergeCell ref="I10:M10"/>
    <mergeCell ref="N10:Q10"/>
    <mergeCell ref="R10:S10"/>
    <mergeCell ref="B11:D11"/>
    <mergeCell ref="E11:H11"/>
    <mergeCell ref="I11:M11"/>
    <mergeCell ref="N11:Q11"/>
    <mergeCell ref="R11:S11"/>
    <mergeCell ref="B12:D12"/>
    <mergeCell ref="E12:H12"/>
    <mergeCell ref="I12:M12"/>
    <mergeCell ref="N12:Q12"/>
    <mergeCell ref="R12:S12"/>
    <mergeCell ref="B13:D13"/>
    <mergeCell ref="E13:H13"/>
    <mergeCell ref="I13:M13"/>
    <mergeCell ref="N13:Q13"/>
    <mergeCell ref="R13:S13"/>
    <mergeCell ref="B14:D14"/>
    <mergeCell ref="E14:H14"/>
    <mergeCell ref="I14:M14"/>
    <mergeCell ref="N14:Q14"/>
    <mergeCell ref="R14:S14"/>
    <mergeCell ref="B15:D15"/>
    <mergeCell ref="E15:H15"/>
    <mergeCell ref="I15:M15"/>
    <mergeCell ref="N15:Q15"/>
    <mergeCell ref="R15:S15"/>
    <mergeCell ref="B16:D16"/>
    <mergeCell ref="E16:H16"/>
    <mergeCell ref="I16:M16"/>
    <mergeCell ref="N16:Q16"/>
    <mergeCell ref="R16:S16"/>
    <mergeCell ref="B17:D17"/>
    <mergeCell ref="E17:H17"/>
    <mergeCell ref="I17:M17"/>
    <mergeCell ref="N17:Q17"/>
    <mergeCell ref="R17:S17"/>
    <mergeCell ref="B18:D18"/>
    <mergeCell ref="E18:H18"/>
    <mergeCell ref="I18:M18"/>
    <mergeCell ref="N18:Q18"/>
    <mergeCell ref="R18:S18"/>
    <mergeCell ref="B19:D19"/>
    <mergeCell ref="E19:H19"/>
    <mergeCell ref="I19:M19"/>
    <mergeCell ref="N19:Q19"/>
    <mergeCell ref="R19:S19"/>
    <mergeCell ref="B20:D20"/>
    <mergeCell ref="E20:H20"/>
    <mergeCell ref="I20:M20"/>
    <mergeCell ref="N20:Q20"/>
    <mergeCell ref="R20:S20"/>
    <mergeCell ref="B21:D21"/>
    <mergeCell ref="E21:H21"/>
    <mergeCell ref="I21:M21"/>
    <mergeCell ref="N21:Q21"/>
    <mergeCell ref="R21:S21"/>
    <mergeCell ref="B22:D22"/>
    <mergeCell ref="E22:H22"/>
    <mergeCell ref="I22:M22"/>
    <mergeCell ref="N22:Q22"/>
    <mergeCell ref="R22:S22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B34:C34"/>
    <mergeCell ref="B35:C35"/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768EE-AC86-4208-8885-73E608F31CA0}">
  <dimension ref="A1:T32"/>
  <sheetViews>
    <sheetView workbookViewId="0">
      <selection activeCell="U34" sqref="U34"/>
    </sheetView>
  </sheetViews>
  <sheetFormatPr defaultRowHeight="13.5" x14ac:dyDescent="0.15"/>
  <cols>
    <col min="1" max="1" width="12.875" customWidth="1"/>
    <col min="2" max="3" width="6.875" customWidth="1"/>
    <col min="4" max="5" width="3.5" customWidth="1"/>
    <col min="6" max="6" width="6.875" customWidth="1"/>
    <col min="7" max="16" width="3.5" customWidth="1"/>
    <col min="17" max="18" width="6.875" customWidth="1"/>
    <col min="19" max="19" width="7.5" customWidth="1"/>
    <col min="20" max="20" width="1.625" customWidth="1"/>
  </cols>
  <sheetData>
    <row r="1" spans="1:20" ht="24" customHeight="1" x14ac:dyDescent="0.25">
      <c r="A1" s="28" t="s">
        <v>40</v>
      </c>
      <c r="B1" s="14">
        <v>2</v>
      </c>
      <c r="C1" s="84" t="s">
        <v>41</v>
      </c>
      <c r="D1" s="84"/>
      <c r="E1" s="27" t="s">
        <v>43</v>
      </c>
      <c r="G1" s="14"/>
      <c r="H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24" customHeight="1" x14ac:dyDescent="0.2">
      <c r="J2" s="22"/>
      <c r="K2" s="22"/>
      <c r="L2" s="22"/>
      <c r="M2" s="22"/>
      <c r="N2" s="85" t="str">
        <f>"令和"&amp;B1&amp;"年4月1日現在"</f>
        <v>令和2年4月1日現在</v>
      </c>
      <c r="O2" s="85"/>
      <c r="P2" s="85"/>
      <c r="Q2" s="85"/>
      <c r="R2" s="85"/>
      <c r="S2" s="85"/>
      <c r="T2" s="15"/>
    </row>
    <row r="3" spans="1:20" ht="18" customHeight="1" x14ac:dyDescent="0.15">
      <c r="A3" s="68" t="s">
        <v>37</v>
      </c>
      <c r="B3" s="70" t="s">
        <v>22</v>
      </c>
      <c r="C3" s="71"/>
      <c r="D3" s="72"/>
      <c r="E3" s="70" t="s">
        <v>23</v>
      </c>
      <c r="F3" s="71"/>
      <c r="G3" s="71"/>
      <c r="H3" s="72"/>
      <c r="I3" s="70" t="s">
        <v>24</v>
      </c>
      <c r="J3" s="71"/>
      <c r="K3" s="71"/>
      <c r="L3" s="71"/>
      <c r="M3" s="72"/>
      <c r="N3" s="76" t="s">
        <v>36</v>
      </c>
      <c r="O3" s="77"/>
      <c r="P3" s="77"/>
      <c r="Q3" s="77"/>
      <c r="R3" s="77"/>
      <c r="S3" s="78"/>
    </row>
    <row r="4" spans="1:20" ht="19.5" customHeight="1" x14ac:dyDescent="0.15">
      <c r="A4" s="69"/>
      <c r="B4" s="73"/>
      <c r="C4" s="74"/>
      <c r="D4" s="75"/>
      <c r="E4" s="73"/>
      <c r="F4" s="74"/>
      <c r="G4" s="74"/>
      <c r="H4" s="75"/>
      <c r="I4" s="73"/>
      <c r="J4" s="74"/>
      <c r="K4" s="74"/>
      <c r="L4" s="74"/>
      <c r="M4" s="75"/>
      <c r="N4" s="79" t="s">
        <v>34</v>
      </c>
      <c r="O4" s="77"/>
      <c r="P4" s="77"/>
      <c r="Q4" s="78"/>
      <c r="R4" s="79" t="s">
        <v>35</v>
      </c>
      <c r="S4" s="78"/>
      <c r="T4" s="16"/>
    </row>
    <row r="5" spans="1:20" ht="24" customHeight="1" x14ac:dyDescent="0.2">
      <c r="A5" s="4" t="s">
        <v>10</v>
      </c>
      <c r="B5" s="63">
        <v>637</v>
      </c>
      <c r="C5" s="51"/>
      <c r="D5" s="52"/>
      <c r="E5" s="63">
        <v>624</v>
      </c>
      <c r="F5" s="51"/>
      <c r="G5" s="51"/>
      <c r="H5" s="52"/>
      <c r="I5" s="80">
        <f t="shared" ref="I5:I20" si="0">B5 +E5</f>
        <v>1261</v>
      </c>
      <c r="J5" s="81"/>
      <c r="K5" s="81"/>
      <c r="L5" s="81"/>
      <c r="M5" s="82"/>
      <c r="N5" s="44">
        <v>510</v>
      </c>
      <c r="O5" s="44"/>
      <c r="P5" s="44"/>
      <c r="Q5" s="44"/>
      <c r="R5" s="63">
        <v>4</v>
      </c>
      <c r="S5" s="52"/>
      <c r="T5" s="17"/>
    </row>
    <row r="6" spans="1:20" ht="24" customHeight="1" x14ac:dyDescent="0.2">
      <c r="A6" s="4" t="s">
        <v>11</v>
      </c>
      <c r="B6" s="63">
        <v>647</v>
      </c>
      <c r="C6" s="51"/>
      <c r="D6" s="52"/>
      <c r="E6" s="63">
        <v>655</v>
      </c>
      <c r="F6" s="51"/>
      <c r="G6" s="51"/>
      <c r="H6" s="52"/>
      <c r="I6" s="50">
        <f t="shared" si="0"/>
        <v>1302</v>
      </c>
      <c r="J6" s="53"/>
      <c r="K6" s="53"/>
      <c r="L6" s="53"/>
      <c r="M6" s="54"/>
      <c r="N6" s="63">
        <v>601</v>
      </c>
      <c r="O6" s="51"/>
      <c r="P6" s="51"/>
      <c r="Q6" s="52"/>
      <c r="R6" s="63">
        <v>5</v>
      </c>
      <c r="S6" s="52"/>
      <c r="T6" s="17"/>
    </row>
    <row r="7" spans="1:20" ht="23.25" customHeight="1" x14ac:dyDescent="0.2">
      <c r="A7" s="4" t="s">
        <v>12</v>
      </c>
      <c r="B7" s="63">
        <v>2365</v>
      </c>
      <c r="C7" s="51"/>
      <c r="D7" s="52"/>
      <c r="E7" s="63">
        <v>2471</v>
      </c>
      <c r="F7" s="51"/>
      <c r="G7" s="51"/>
      <c r="H7" s="52"/>
      <c r="I7" s="50">
        <f t="shared" si="0"/>
        <v>4836</v>
      </c>
      <c r="J7" s="53"/>
      <c r="K7" s="53"/>
      <c r="L7" s="53"/>
      <c r="M7" s="54"/>
      <c r="N7" s="63">
        <v>2169</v>
      </c>
      <c r="O7" s="51"/>
      <c r="P7" s="51"/>
      <c r="Q7" s="52"/>
      <c r="R7" s="63">
        <v>23</v>
      </c>
      <c r="S7" s="52"/>
      <c r="T7" s="17"/>
    </row>
    <row r="8" spans="1:20" ht="24" customHeight="1" x14ac:dyDescent="0.2">
      <c r="A8" s="4" t="s">
        <v>13</v>
      </c>
      <c r="B8" s="63">
        <v>709</v>
      </c>
      <c r="C8" s="51"/>
      <c r="D8" s="52"/>
      <c r="E8" s="63">
        <v>730</v>
      </c>
      <c r="F8" s="51"/>
      <c r="G8" s="51"/>
      <c r="H8" s="52"/>
      <c r="I8" s="50">
        <f t="shared" si="0"/>
        <v>1439</v>
      </c>
      <c r="J8" s="53"/>
      <c r="K8" s="53"/>
      <c r="L8" s="53"/>
      <c r="M8" s="54"/>
      <c r="N8" s="63">
        <v>679</v>
      </c>
      <c r="O8" s="51"/>
      <c r="P8" s="51"/>
      <c r="Q8" s="52"/>
      <c r="R8" s="63">
        <v>3</v>
      </c>
      <c r="S8" s="52"/>
      <c r="T8" s="17"/>
    </row>
    <row r="9" spans="1:20" ht="23.25" customHeight="1" x14ac:dyDescent="0.2">
      <c r="A9" s="4" t="s">
        <v>14</v>
      </c>
      <c r="B9" s="63">
        <v>1449</v>
      </c>
      <c r="C9" s="51"/>
      <c r="D9" s="52"/>
      <c r="E9" s="63">
        <v>1545</v>
      </c>
      <c r="F9" s="51"/>
      <c r="G9" s="51"/>
      <c r="H9" s="52"/>
      <c r="I9" s="50">
        <f t="shared" si="0"/>
        <v>2994</v>
      </c>
      <c r="J9" s="53"/>
      <c r="K9" s="53"/>
      <c r="L9" s="53"/>
      <c r="M9" s="54"/>
      <c r="N9" s="63">
        <v>1333</v>
      </c>
      <c r="O9" s="51"/>
      <c r="P9" s="51"/>
      <c r="Q9" s="52"/>
      <c r="R9" s="63">
        <v>22</v>
      </c>
      <c r="S9" s="52"/>
      <c r="T9" s="17"/>
    </row>
    <row r="10" spans="1:20" ht="24" customHeight="1" x14ac:dyDescent="0.2">
      <c r="A10" s="4" t="s">
        <v>15</v>
      </c>
      <c r="B10" s="63">
        <v>1478</v>
      </c>
      <c r="C10" s="51"/>
      <c r="D10" s="52"/>
      <c r="E10" s="63">
        <v>1580</v>
      </c>
      <c r="F10" s="51"/>
      <c r="G10" s="51"/>
      <c r="H10" s="52"/>
      <c r="I10" s="50">
        <f t="shared" si="0"/>
        <v>3058</v>
      </c>
      <c r="J10" s="53"/>
      <c r="K10" s="53"/>
      <c r="L10" s="53"/>
      <c r="M10" s="54"/>
      <c r="N10" s="63">
        <v>1230</v>
      </c>
      <c r="O10" s="51"/>
      <c r="P10" s="51"/>
      <c r="Q10" s="52"/>
      <c r="R10" s="63">
        <v>20</v>
      </c>
      <c r="S10" s="52"/>
      <c r="T10" s="17"/>
    </row>
    <row r="11" spans="1:20" ht="24" customHeight="1" x14ac:dyDescent="0.2">
      <c r="A11" s="4" t="s">
        <v>16</v>
      </c>
      <c r="B11" s="63">
        <v>736</v>
      </c>
      <c r="C11" s="51"/>
      <c r="D11" s="52"/>
      <c r="E11" s="63">
        <v>778</v>
      </c>
      <c r="F11" s="51"/>
      <c r="G11" s="51"/>
      <c r="H11" s="52"/>
      <c r="I11" s="50">
        <f t="shared" si="0"/>
        <v>1514</v>
      </c>
      <c r="J11" s="53"/>
      <c r="K11" s="53"/>
      <c r="L11" s="53"/>
      <c r="M11" s="54"/>
      <c r="N11" s="63">
        <v>595</v>
      </c>
      <c r="O11" s="51"/>
      <c r="P11" s="51"/>
      <c r="Q11" s="52"/>
      <c r="R11" s="63">
        <v>8</v>
      </c>
      <c r="S11" s="52"/>
      <c r="T11" s="17"/>
    </row>
    <row r="12" spans="1:20" ht="24" customHeight="1" x14ac:dyDescent="0.2">
      <c r="A12" s="4" t="s">
        <v>6</v>
      </c>
      <c r="B12" s="63">
        <v>611</v>
      </c>
      <c r="C12" s="51"/>
      <c r="D12" s="52"/>
      <c r="E12" s="63">
        <v>694</v>
      </c>
      <c r="F12" s="51"/>
      <c r="G12" s="51"/>
      <c r="H12" s="52"/>
      <c r="I12" s="50">
        <f t="shared" si="0"/>
        <v>1305</v>
      </c>
      <c r="J12" s="53"/>
      <c r="K12" s="53"/>
      <c r="L12" s="53"/>
      <c r="M12" s="54"/>
      <c r="N12" s="63">
        <v>533</v>
      </c>
      <c r="O12" s="51"/>
      <c r="P12" s="51"/>
      <c r="Q12" s="52"/>
      <c r="R12" s="63">
        <v>2</v>
      </c>
      <c r="S12" s="52"/>
      <c r="T12" s="17"/>
    </row>
    <row r="13" spans="1:20" ht="23.25" customHeight="1" x14ac:dyDescent="0.2">
      <c r="A13" s="4" t="s">
        <v>17</v>
      </c>
      <c r="B13" s="63">
        <v>96</v>
      </c>
      <c r="C13" s="51"/>
      <c r="D13" s="52"/>
      <c r="E13" s="63">
        <v>127</v>
      </c>
      <c r="F13" s="51"/>
      <c r="G13" s="51"/>
      <c r="H13" s="52"/>
      <c r="I13" s="50">
        <f>B13 +E13</f>
        <v>223</v>
      </c>
      <c r="J13" s="53"/>
      <c r="K13" s="53"/>
      <c r="L13" s="53"/>
      <c r="M13" s="54"/>
      <c r="N13" s="63">
        <v>138</v>
      </c>
      <c r="O13" s="51"/>
      <c r="P13" s="51"/>
      <c r="Q13" s="52"/>
      <c r="R13" s="63">
        <v>0</v>
      </c>
      <c r="S13" s="52"/>
      <c r="T13" s="17"/>
    </row>
    <row r="14" spans="1:20" ht="24" customHeight="1" x14ac:dyDescent="0.2">
      <c r="A14" s="4" t="s">
        <v>18</v>
      </c>
      <c r="B14" s="63">
        <v>165</v>
      </c>
      <c r="C14" s="51"/>
      <c r="D14" s="52"/>
      <c r="E14" s="63">
        <v>150</v>
      </c>
      <c r="F14" s="51"/>
      <c r="G14" s="51"/>
      <c r="H14" s="52"/>
      <c r="I14" s="50">
        <f>B14 +E14</f>
        <v>315</v>
      </c>
      <c r="J14" s="53"/>
      <c r="K14" s="53"/>
      <c r="L14" s="53"/>
      <c r="M14" s="54"/>
      <c r="N14" s="63">
        <v>147</v>
      </c>
      <c r="O14" s="51"/>
      <c r="P14" s="51"/>
      <c r="Q14" s="52"/>
      <c r="R14" s="63">
        <v>2</v>
      </c>
      <c r="S14" s="52"/>
      <c r="T14" s="17"/>
    </row>
    <row r="15" spans="1:20" ht="24" customHeight="1" x14ac:dyDescent="0.2">
      <c r="A15" s="4" t="s">
        <v>19</v>
      </c>
      <c r="B15" s="63">
        <v>342</v>
      </c>
      <c r="C15" s="51"/>
      <c r="D15" s="52"/>
      <c r="E15" s="63">
        <v>403</v>
      </c>
      <c r="F15" s="51"/>
      <c r="G15" s="51"/>
      <c r="H15" s="52"/>
      <c r="I15" s="50">
        <f t="shared" si="0"/>
        <v>745</v>
      </c>
      <c r="J15" s="53"/>
      <c r="K15" s="53"/>
      <c r="L15" s="53"/>
      <c r="M15" s="54"/>
      <c r="N15" s="63">
        <v>324</v>
      </c>
      <c r="O15" s="51"/>
      <c r="P15" s="51"/>
      <c r="Q15" s="52"/>
      <c r="R15" s="63">
        <v>3</v>
      </c>
      <c r="S15" s="52"/>
      <c r="T15" s="17">
        <v>1</v>
      </c>
    </row>
    <row r="16" spans="1:20" ht="24" customHeight="1" x14ac:dyDescent="0.2">
      <c r="A16" s="4" t="s">
        <v>20</v>
      </c>
      <c r="B16" s="63">
        <v>602</v>
      </c>
      <c r="C16" s="51"/>
      <c r="D16" s="52"/>
      <c r="E16" s="63">
        <v>623</v>
      </c>
      <c r="F16" s="51"/>
      <c r="G16" s="51"/>
      <c r="H16" s="52"/>
      <c r="I16" s="50">
        <f t="shared" si="0"/>
        <v>1225</v>
      </c>
      <c r="J16" s="53"/>
      <c r="K16" s="53"/>
      <c r="L16" s="53"/>
      <c r="M16" s="54"/>
      <c r="N16" s="63">
        <v>498</v>
      </c>
      <c r="O16" s="51"/>
      <c r="P16" s="51"/>
      <c r="Q16" s="52"/>
      <c r="R16" s="63">
        <v>4</v>
      </c>
      <c r="S16" s="52"/>
      <c r="T16" s="17"/>
    </row>
    <row r="17" spans="1:20" ht="24" customHeight="1" x14ac:dyDescent="0.2">
      <c r="A17" s="4" t="s">
        <v>7</v>
      </c>
      <c r="B17" s="63">
        <v>2542</v>
      </c>
      <c r="C17" s="51"/>
      <c r="D17" s="52"/>
      <c r="E17" s="63">
        <v>2603</v>
      </c>
      <c r="F17" s="51"/>
      <c r="G17" s="51"/>
      <c r="H17" s="52"/>
      <c r="I17" s="50">
        <f t="shared" si="0"/>
        <v>5145</v>
      </c>
      <c r="J17" s="53"/>
      <c r="K17" s="53"/>
      <c r="L17" s="53"/>
      <c r="M17" s="54"/>
      <c r="N17" s="63">
        <v>2209</v>
      </c>
      <c r="O17" s="51"/>
      <c r="P17" s="51"/>
      <c r="Q17" s="52"/>
      <c r="R17" s="63">
        <v>11</v>
      </c>
      <c r="S17" s="52"/>
      <c r="T17" s="17"/>
    </row>
    <row r="18" spans="1:20" ht="23.25" customHeight="1" x14ac:dyDescent="0.2">
      <c r="A18" s="4" t="s">
        <v>8</v>
      </c>
      <c r="B18" s="63">
        <v>1399</v>
      </c>
      <c r="C18" s="51"/>
      <c r="D18" s="52"/>
      <c r="E18" s="63">
        <v>1436</v>
      </c>
      <c r="F18" s="51"/>
      <c r="G18" s="51"/>
      <c r="H18" s="52"/>
      <c r="I18" s="50">
        <f t="shared" si="0"/>
        <v>2835</v>
      </c>
      <c r="J18" s="53"/>
      <c r="K18" s="53"/>
      <c r="L18" s="53"/>
      <c r="M18" s="54"/>
      <c r="N18" s="63">
        <v>1247</v>
      </c>
      <c r="O18" s="51"/>
      <c r="P18" s="51"/>
      <c r="Q18" s="52"/>
      <c r="R18" s="63">
        <v>8</v>
      </c>
      <c r="S18" s="52"/>
      <c r="T18" s="17"/>
    </row>
    <row r="19" spans="1:20" ht="24" customHeight="1" x14ac:dyDescent="0.2">
      <c r="A19" s="4" t="s">
        <v>21</v>
      </c>
      <c r="B19" s="63">
        <v>620</v>
      </c>
      <c r="C19" s="51"/>
      <c r="D19" s="52"/>
      <c r="E19" s="63">
        <v>635</v>
      </c>
      <c r="F19" s="51"/>
      <c r="G19" s="51"/>
      <c r="H19" s="52"/>
      <c r="I19" s="50">
        <f t="shared" si="0"/>
        <v>1255</v>
      </c>
      <c r="J19" s="53"/>
      <c r="K19" s="53"/>
      <c r="L19" s="53"/>
      <c r="M19" s="54"/>
      <c r="N19" s="63">
        <v>542</v>
      </c>
      <c r="O19" s="51"/>
      <c r="P19" s="51"/>
      <c r="Q19" s="52"/>
      <c r="R19" s="63">
        <v>5</v>
      </c>
      <c r="S19" s="52"/>
      <c r="T19" s="17"/>
    </row>
    <row r="20" spans="1:20" ht="24" customHeight="1" x14ac:dyDescent="0.2">
      <c r="A20" s="4" t="s">
        <v>9</v>
      </c>
      <c r="B20" s="63">
        <v>692</v>
      </c>
      <c r="C20" s="51"/>
      <c r="D20" s="52"/>
      <c r="E20" s="63">
        <v>761</v>
      </c>
      <c r="F20" s="51"/>
      <c r="G20" s="51"/>
      <c r="H20" s="52"/>
      <c r="I20" s="50">
        <f t="shared" si="0"/>
        <v>1453</v>
      </c>
      <c r="J20" s="53"/>
      <c r="K20" s="53"/>
      <c r="L20" s="53"/>
      <c r="M20" s="54"/>
      <c r="N20" s="63">
        <v>619</v>
      </c>
      <c r="O20" s="51"/>
      <c r="P20" s="51"/>
      <c r="Q20" s="52"/>
      <c r="R20" s="63">
        <v>6</v>
      </c>
      <c r="S20" s="52"/>
      <c r="T20" s="17"/>
    </row>
    <row r="21" spans="1:20" ht="24" customHeight="1" x14ac:dyDescent="0.2">
      <c r="A21" s="3"/>
      <c r="B21" s="63"/>
      <c r="C21" s="51"/>
      <c r="D21" s="52"/>
      <c r="E21" s="63"/>
      <c r="F21" s="51"/>
      <c r="G21" s="51"/>
      <c r="H21" s="52"/>
      <c r="I21" s="50"/>
      <c r="J21" s="53"/>
      <c r="K21" s="53"/>
      <c r="L21" s="53"/>
      <c r="M21" s="54"/>
      <c r="N21" s="63"/>
      <c r="O21" s="51"/>
      <c r="P21" s="51"/>
      <c r="Q21" s="52"/>
      <c r="R21" s="63"/>
      <c r="S21" s="52"/>
      <c r="T21" s="17"/>
    </row>
    <row r="22" spans="1:20" ht="24" customHeight="1" x14ac:dyDescent="0.2">
      <c r="A22" s="3" t="s">
        <v>38</v>
      </c>
      <c r="B22" s="50">
        <f>SUM(B5:B21)</f>
        <v>15090</v>
      </c>
      <c r="C22" s="51"/>
      <c r="D22" s="52"/>
      <c r="E22" s="50">
        <f>SUM(E5:E21)</f>
        <v>15815</v>
      </c>
      <c r="F22" s="51"/>
      <c r="G22" s="51"/>
      <c r="H22" s="52"/>
      <c r="I22" s="50">
        <f>B22 +E22</f>
        <v>30905</v>
      </c>
      <c r="J22" s="53"/>
      <c r="K22" s="53"/>
      <c r="L22" s="53"/>
      <c r="M22" s="54"/>
      <c r="N22" s="50">
        <f>SUM(N5:Q21)</f>
        <v>13374</v>
      </c>
      <c r="O22" s="51"/>
      <c r="P22" s="51"/>
      <c r="Q22" s="52"/>
      <c r="R22" s="83">
        <f>SUM(R4:S21)</f>
        <v>126</v>
      </c>
      <c r="S22" s="52"/>
      <c r="T22" s="18"/>
    </row>
    <row r="23" spans="1:20" ht="24" customHeight="1" x14ac:dyDescent="0.2">
      <c r="A23" s="21" t="s">
        <v>39</v>
      </c>
      <c r="B23" s="50">
        <v>639</v>
      </c>
      <c r="C23" s="51"/>
      <c r="D23" s="52"/>
      <c r="E23" s="50">
        <v>648</v>
      </c>
      <c r="F23" s="51"/>
      <c r="G23" s="51"/>
      <c r="H23" s="52"/>
      <c r="I23" s="50">
        <f>B23 +E23</f>
        <v>1287</v>
      </c>
      <c r="J23" s="53"/>
      <c r="K23" s="53"/>
      <c r="L23" s="53"/>
      <c r="M23" s="54"/>
      <c r="N23" s="50">
        <v>622</v>
      </c>
      <c r="O23" s="51"/>
      <c r="P23" s="51"/>
      <c r="Q23" s="51"/>
      <c r="R23" s="51"/>
      <c r="S23" s="52"/>
      <c r="T23" s="18"/>
    </row>
    <row r="24" spans="1:20" ht="30.75" customHeight="1" x14ac:dyDescent="0.2">
      <c r="A24" s="13" t="s">
        <v>27</v>
      </c>
      <c r="B24" s="50">
        <f>SUM(B22:D23)</f>
        <v>15729</v>
      </c>
      <c r="C24" s="51"/>
      <c r="D24" s="52"/>
      <c r="E24" s="50">
        <f>SUM(E22:H23)</f>
        <v>16463</v>
      </c>
      <c r="F24" s="51"/>
      <c r="G24" s="51"/>
      <c r="H24" s="52"/>
      <c r="I24" s="50">
        <f>SUM(I22:M23)</f>
        <v>32192</v>
      </c>
      <c r="J24" s="53"/>
      <c r="K24" s="53"/>
      <c r="L24" s="53"/>
      <c r="M24" s="54"/>
      <c r="N24" s="50">
        <f>SUM(N22:S23)</f>
        <v>14122</v>
      </c>
      <c r="O24" s="51"/>
      <c r="P24" s="51"/>
      <c r="Q24" s="51"/>
      <c r="R24" s="51"/>
      <c r="S24" s="52"/>
      <c r="T24" s="18"/>
    </row>
    <row r="25" spans="1:20" ht="24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4"/>
    </row>
    <row r="26" spans="1:20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24" customHeight="1" x14ac:dyDescent="0.25">
      <c r="A27" s="5"/>
      <c r="B27" s="5"/>
      <c r="C27" s="5" t="str">
        <f>"令和"&amp;B1&amp;"年度"</f>
        <v>令和2年度</v>
      </c>
      <c r="D27" s="5"/>
      <c r="E27" s="5"/>
      <c r="F27" s="5"/>
      <c r="G27" s="5" t="s">
        <v>42</v>
      </c>
      <c r="H27" s="5"/>
      <c r="I27" s="5"/>
      <c r="K27" s="5"/>
      <c r="L27" s="5"/>
      <c r="M27" s="5"/>
      <c r="N27" s="5"/>
      <c r="O27" s="5"/>
      <c r="P27" s="5"/>
      <c r="Q27" s="5"/>
      <c r="R27" s="5"/>
      <c r="S27" s="5"/>
    </row>
    <row r="28" spans="1:20" ht="24" customHeight="1" x14ac:dyDescent="0.15">
      <c r="A28" s="1"/>
      <c r="B28" s="2" t="s">
        <v>0</v>
      </c>
      <c r="C28" s="2" t="s">
        <v>1</v>
      </c>
      <c r="D28" s="65" t="s">
        <v>2</v>
      </c>
      <c r="E28" s="66"/>
      <c r="F28" s="2" t="s">
        <v>3</v>
      </c>
      <c r="G28" s="65" t="s">
        <v>4</v>
      </c>
      <c r="H28" s="66"/>
      <c r="I28" s="65" t="s">
        <v>5</v>
      </c>
      <c r="J28" s="66" t="s">
        <v>5</v>
      </c>
      <c r="K28" s="65" t="s">
        <v>28</v>
      </c>
      <c r="L28" s="62"/>
      <c r="M28" s="65" t="s">
        <v>29</v>
      </c>
      <c r="N28" s="66"/>
      <c r="O28" s="65" t="s">
        <v>30</v>
      </c>
      <c r="P28" s="66"/>
      <c r="Q28" s="2" t="s">
        <v>31</v>
      </c>
      <c r="R28" s="2" t="s">
        <v>32</v>
      </c>
      <c r="S28" s="2" t="s">
        <v>33</v>
      </c>
      <c r="T28" s="19"/>
    </row>
    <row r="29" spans="1:20" ht="24" customHeight="1" x14ac:dyDescent="0.15">
      <c r="A29" s="6" t="s">
        <v>22</v>
      </c>
      <c r="B29" s="24">
        <f>B22</f>
        <v>15090</v>
      </c>
      <c r="C29" s="7"/>
      <c r="D29" s="60"/>
      <c r="E29" s="61"/>
      <c r="F29" s="7"/>
      <c r="G29" s="60"/>
      <c r="H29" s="61"/>
      <c r="I29" s="60"/>
      <c r="J29" s="62"/>
      <c r="K29" s="60"/>
      <c r="L29" s="62"/>
      <c r="M29" s="60"/>
      <c r="N29" s="61"/>
      <c r="O29" s="60"/>
      <c r="P29" s="61"/>
      <c r="Q29" s="7"/>
      <c r="R29" s="7"/>
      <c r="S29" s="7"/>
      <c r="T29" s="20"/>
    </row>
    <row r="30" spans="1:20" ht="24" customHeight="1" x14ac:dyDescent="0.15">
      <c r="A30" s="6" t="s">
        <v>23</v>
      </c>
      <c r="B30" s="24">
        <f>E22</f>
        <v>15815</v>
      </c>
      <c r="C30" s="7"/>
      <c r="D30" s="60"/>
      <c r="E30" s="61"/>
      <c r="F30" s="7"/>
      <c r="G30" s="60"/>
      <c r="H30" s="61"/>
      <c r="I30" s="60"/>
      <c r="J30" s="62"/>
      <c r="K30" s="60"/>
      <c r="L30" s="62"/>
      <c r="M30" s="60"/>
      <c r="N30" s="61"/>
      <c r="O30" s="60"/>
      <c r="P30" s="61"/>
      <c r="Q30" s="7"/>
      <c r="R30" s="7"/>
      <c r="S30" s="7"/>
      <c r="T30" s="20"/>
    </row>
    <row r="31" spans="1:20" ht="24" customHeight="1" thickBot="1" x14ac:dyDescent="0.2">
      <c r="A31" s="8" t="s">
        <v>25</v>
      </c>
      <c r="B31" s="25">
        <f>SUM(B29:B30)</f>
        <v>30905</v>
      </c>
      <c r="C31" s="23">
        <f>SUM(C29:C30)</f>
        <v>0</v>
      </c>
      <c r="D31" s="58">
        <f>SUM(D29:D30)</f>
        <v>0</v>
      </c>
      <c r="E31" s="59"/>
      <c r="F31" s="23">
        <f>SUM(F29:F30)</f>
        <v>0</v>
      </c>
      <c r="G31" s="58">
        <f>SUM(G29:G30)</f>
        <v>0</v>
      </c>
      <c r="H31" s="59"/>
      <c r="I31" s="58">
        <f>SUM(I29:I30)</f>
        <v>0</v>
      </c>
      <c r="J31" s="59"/>
      <c r="K31" s="58">
        <f>SUM(K29:K30)</f>
        <v>0</v>
      </c>
      <c r="L31" s="59"/>
      <c r="M31" s="58">
        <f>SUM(M29:M30)</f>
        <v>0</v>
      </c>
      <c r="N31" s="59"/>
      <c r="O31" s="58">
        <f>SUM(O29:O30)</f>
        <v>0</v>
      </c>
      <c r="P31" s="59"/>
      <c r="Q31" s="23">
        <f>SUM(Q29:Q30)</f>
        <v>0</v>
      </c>
      <c r="R31" s="23">
        <f>SUM(R29:R30)</f>
        <v>0</v>
      </c>
      <c r="S31" s="23">
        <f>SUM(S29:S30)</f>
        <v>0</v>
      </c>
      <c r="T31" s="20"/>
    </row>
    <row r="32" spans="1:20" ht="24" customHeight="1" thickTop="1" x14ac:dyDescent="0.15">
      <c r="A32" s="9" t="s">
        <v>26</v>
      </c>
      <c r="B32" s="26">
        <f>N22+R22</f>
        <v>13500</v>
      </c>
      <c r="C32" s="10"/>
      <c r="D32" s="55"/>
      <c r="E32" s="56"/>
      <c r="F32" s="10"/>
      <c r="G32" s="55"/>
      <c r="H32" s="56"/>
      <c r="I32" s="55"/>
      <c r="J32" s="57"/>
      <c r="K32" s="55"/>
      <c r="L32" s="57"/>
      <c r="M32" s="55"/>
      <c r="N32" s="56"/>
      <c r="O32" s="55"/>
      <c r="P32" s="57"/>
      <c r="Q32" s="10"/>
      <c r="R32" s="10"/>
      <c r="S32" s="10"/>
      <c r="T32" s="20"/>
    </row>
  </sheetData>
  <mergeCells count="138">
    <mergeCell ref="C1:D1"/>
    <mergeCell ref="N2:S2"/>
    <mergeCell ref="A3:A4"/>
    <mergeCell ref="B3:D4"/>
    <mergeCell ref="E3:H4"/>
    <mergeCell ref="I3:M4"/>
    <mergeCell ref="N3:S3"/>
    <mergeCell ref="N4:Q4"/>
    <mergeCell ref="R4:S4"/>
    <mergeCell ref="B5:D5"/>
    <mergeCell ref="E5:H5"/>
    <mergeCell ref="I5:M5"/>
    <mergeCell ref="N5:Q5"/>
    <mergeCell ref="R5:S5"/>
    <mergeCell ref="B6:D6"/>
    <mergeCell ref="E6:H6"/>
    <mergeCell ref="I6:M6"/>
    <mergeCell ref="N6:Q6"/>
    <mergeCell ref="R6:S6"/>
    <mergeCell ref="B7:D7"/>
    <mergeCell ref="E7:H7"/>
    <mergeCell ref="I7:M7"/>
    <mergeCell ref="N7:Q7"/>
    <mergeCell ref="R7:S7"/>
    <mergeCell ref="B8:D8"/>
    <mergeCell ref="E8:H8"/>
    <mergeCell ref="I8:M8"/>
    <mergeCell ref="N8:Q8"/>
    <mergeCell ref="R8:S8"/>
    <mergeCell ref="B9:D9"/>
    <mergeCell ref="E9:H9"/>
    <mergeCell ref="I9:M9"/>
    <mergeCell ref="N9:Q9"/>
    <mergeCell ref="R9:S9"/>
    <mergeCell ref="B10:D10"/>
    <mergeCell ref="E10:H10"/>
    <mergeCell ref="I10:M10"/>
    <mergeCell ref="N10:Q10"/>
    <mergeCell ref="R10:S10"/>
    <mergeCell ref="B11:D11"/>
    <mergeCell ref="E11:H11"/>
    <mergeCell ref="I11:M11"/>
    <mergeCell ref="N11:Q11"/>
    <mergeCell ref="R11:S11"/>
    <mergeCell ref="B12:D12"/>
    <mergeCell ref="E12:H12"/>
    <mergeCell ref="I12:M12"/>
    <mergeCell ref="N12:Q12"/>
    <mergeCell ref="R12:S12"/>
    <mergeCell ref="B13:D13"/>
    <mergeCell ref="E13:H13"/>
    <mergeCell ref="I13:M13"/>
    <mergeCell ref="N13:Q13"/>
    <mergeCell ref="R13:S13"/>
    <mergeCell ref="B14:D14"/>
    <mergeCell ref="E14:H14"/>
    <mergeCell ref="I14:M14"/>
    <mergeCell ref="N14:Q14"/>
    <mergeCell ref="R14:S14"/>
    <mergeCell ref="B15:D15"/>
    <mergeCell ref="E15:H15"/>
    <mergeCell ref="I15:M15"/>
    <mergeCell ref="N15:Q15"/>
    <mergeCell ref="R15:S15"/>
    <mergeCell ref="B16:D16"/>
    <mergeCell ref="E16:H16"/>
    <mergeCell ref="I16:M16"/>
    <mergeCell ref="N16:Q16"/>
    <mergeCell ref="R16:S16"/>
    <mergeCell ref="B17:D17"/>
    <mergeCell ref="E17:H17"/>
    <mergeCell ref="I17:M17"/>
    <mergeCell ref="N17:Q17"/>
    <mergeCell ref="R17:S17"/>
    <mergeCell ref="B18:D18"/>
    <mergeCell ref="E18:H18"/>
    <mergeCell ref="I18:M18"/>
    <mergeCell ref="N18:Q18"/>
    <mergeCell ref="R18:S18"/>
    <mergeCell ref="B19:D19"/>
    <mergeCell ref="E19:H19"/>
    <mergeCell ref="I19:M19"/>
    <mergeCell ref="N19:Q19"/>
    <mergeCell ref="R19:S19"/>
    <mergeCell ref="B20:D20"/>
    <mergeCell ref="E20:H20"/>
    <mergeCell ref="I20:M20"/>
    <mergeCell ref="N20:Q20"/>
    <mergeCell ref="R20:S20"/>
    <mergeCell ref="B21:D21"/>
    <mergeCell ref="E21:H21"/>
    <mergeCell ref="I21:M21"/>
    <mergeCell ref="N21:Q21"/>
    <mergeCell ref="R21:S21"/>
    <mergeCell ref="B22:D22"/>
    <mergeCell ref="E22:H22"/>
    <mergeCell ref="I22:M22"/>
    <mergeCell ref="N22:Q22"/>
    <mergeCell ref="R22:S22"/>
    <mergeCell ref="C25:T25"/>
    <mergeCell ref="D28:E28"/>
    <mergeCell ref="G28:H28"/>
    <mergeCell ref="I28:J28"/>
    <mergeCell ref="K28:L28"/>
    <mergeCell ref="M28:N28"/>
    <mergeCell ref="O28:P28"/>
    <mergeCell ref="B23:D23"/>
    <mergeCell ref="E23:H23"/>
    <mergeCell ref="I23:M23"/>
    <mergeCell ref="N23:S23"/>
    <mergeCell ref="B24:D24"/>
    <mergeCell ref="E24:H24"/>
    <mergeCell ref="I24:M24"/>
    <mergeCell ref="N24:S24"/>
    <mergeCell ref="D30:E30"/>
    <mergeCell ref="G30:H30"/>
    <mergeCell ref="I30:J30"/>
    <mergeCell ref="K30:L30"/>
    <mergeCell ref="M30:N30"/>
    <mergeCell ref="O30:P30"/>
    <mergeCell ref="D29:E29"/>
    <mergeCell ref="G29:H29"/>
    <mergeCell ref="I29:J29"/>
    <mergeCell ref="K29:L29"/>
    <mergeCell ref="M29:N29"/>
    <mergeCell ref="O29:P29"/>
    <mergeCell ref="D32:E32"/>
    <mergeCell ref="G32:H32"/>
    <mergeCell ref="I32:J32"/>
    <mergeCell ref="K32:L32"/>
    <mergeCell ref="M32:N32"/>
    <mergeCell ref="O32:P32"/>
    <mergeCell ref="D31:E31"/>
    <mergeCell ref="G31:H31"/>
    <mergeCell ref="I31:J31"/>
    <mergeCell ref="K31:L31"/>
    <mergeCell ref="M31:N31"/>
    <mergeCell ref="O31:P31"/>
  </mergeCells>
  <phoneticPr fontId="2"/>
  <pageMargins left="0.43307086614173229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24年4月1日</vt:lpstr>
      <vt:lpstr>25年４月1日</vt:lpstr>
      <vt:lpstr>26年4月1日 </vt:lpstr>
      <vt:lpstr>27年4月1日 </vt:lpstr>
      <vt:lpstr>28年4月1日 </vt:lpstr>
      <vt:lpstr>29年4月1日 </vt:lpstr>
      <vt:lpstr>30年4月1日 </vt:lpstr>
      <vt:lpstr>31年4月1日 </vt:lpstr>
      <vt:lpstr>2年4月1日 </vt:lpstr>
      <vt:lpstr>3年4月1日 </vt:lpstr>
      <vt:lpstr>4年4月1日 </vt:lpstr>
      <vt:lpstr>5年4月1日 </vt:lpstr>
      <vt:lpstr>6年4月1日 </vt:lpstr>
      <vt:lpstr>7年4月1日 </vt:lpstr>
      <vt:lpstr>'2年4月1日 '!Print_Area</vt:lpstr>
      <vt:lpstr>'3年4月1日 '!Print_Area</vt:lpstr>
      <vt:lpstr>'4年4月1日 '!Print_Area</vt:lpstr>
      <vt:lpstr>'5年4月1日 '!Print_Area</vt:lpstr>
      <vt:lpstr>'6年4月1日 '!Print_Area</vt:lpstr>
      <vt:lpstr>'7年4月1日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