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X:\【0000新規整理フォルダ0000】\1010人口統計\人口統計作成ＳＹＳ\HP\202504\"/>
    </mc:Choice>
  </mc:AlternateContent>
  <xr:revisionPtr revIDLastSave="0" documentId="13_ncr:1_{6837286F-2184-4C2D-856D-A1AED96C3757}" xr6:coauthVersionLast="47" xr6:coauthVersionMax="47" xr10:uidLastSave="{00000000-0000-0000-0000-000000000000}"/>
  <bookViews>
    <workbookView xWindow="20370" yWindow="-120" windowWidth="29040" windowHeight="15840" tabRatio="658" xr2:uid="{00000000-000D-0000-FFFF-FFFF00000000}"/>
  </bookViews>
  <sheets>
    <sheet name="4月1日 " sheetId="33" r:id="rId1"/>
  </sheets>
  <definedNames>
    <definedName name="_xlnm.Print_Area" localSheetId="0">'4月1日 '!$A$1:$T$32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3" l="1"/>
  <c r="I23" i="33"/>
  <c r="N2" i="33"/>
  <c r="I14" i="33" l="1"/>
  <c r="I13" i="33"/>
  <c r="S31" i="33"/>
  <c r="R31" i="33"/>
  <c r="Q31" i="33"/>
  <c r="K31" i="33"/>
  <c r="M31" i="33"/>
  <c r="O31" i="33"/>
  <c r="I31" i="33"/>
  <c r="G31" i="33"/>
  <c r="F31" i="33"/>
  <c r="D31" i="33"/>
  <c r="C31" i="33"/>
  <c r="R22" i="33"/>
  <c r="N22" i="33"/>
  <c r="E22" i="33"/>
  <c r="B22" i="33"/>
  <c r="I20" i="33"/>
  <c r="I19" i="33"/>
  <c r="I18" i="33"/>
  <c r="I17" i="33"/>
  <c r="I16" i="33"/>
  <c r="I15" i="33"/>
  <c r="I12" i="33"/>
  <c r="I11" i="33"/>
  <c r="I10" i="33"/>
  <c r="I9" i="33"/>
  <c r="I8" i="33"/>
  <c r="I7" i="33"/>
  <c r="I6" i="33"/>
  <c r="I5" i="33"/>
  <c r="E24" i="33" l="1"/>
  <c r="B30" i="33"/>
  <c r="I22" i="33"/>
  <c r="I24" i="33" s="1"/>
  <c r="B29" i="33"/>
  <c r="N24" i="33"/>
  <c r="B32" i="33"/>
  <c r="B24" i="33"/>
  <c r="B31" i="33" l="1"/>
</calcChain>
</file>

<file path=xl/sharedStrings.xml><?xml version="1.0" encoding="utf-8"?>
<sst xmlns="http://schemas.openxmlformats.org/spreadsheetml/2006/main" count="47" uniqueCount="44">
  <si>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</si>
  <si>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</si>
  <si>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</si>
  <si>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</si>
  <si>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</si>
  <si>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</si>
  <si>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久米田</t>
    <rPh sb="0" eb="1">
      <t>ヒサ</t>
    </rPh>
    <rPh sb="1" eb="2">
      <t>コメ</t>
    </rPh>
    <rPh sb="2" eb="3">
      <t>タ</t>
    </rPh>
    <phoneticPr fontId="2"/>
  </si>
  <si>
    <t>上徳倉</t>
    <rPh sb="0" eb="1">
      <t>カミ</t>
    </rPh>
    <rPh sb="1" eb="2">
      <t>トク</t>
    </rPh>
    <rPh sb="2" eb="3">
      <t>クラ</t>
    </rPh>
    <phoneticPr fontId="2"/>
  </si>
  <si>
    <t>下徳倉</t>
    <rPh sb="0" eb="1">
      <t>シモ</t>
    </rPh>
    <rPh sb="1" eb="2">
      <t>トク</t>
    </rPh>
    <rPh sb="2" eb="3">
      <t>クラ</t>
    </rPh>
    <phoneticPr fontId="2"/>
  </si>
  <si>
    <t>中徳倉</t>
    <rPh sb="0" eb="1">
      <t>ナカ</t>
    </rPh>
    <rPh sb="1" eb="3">
      <t>トクラ</t>
    </rPh>
    <phoneticPr fontId="2"/>
  </si>
  <si>
    <t>玉　　川</t>
    <rPh sb="0" eb="1">
      <t>タマ</t>
    </rPh>
    <rPh sb="3" eb="4">
      <t>カワ</t>
    </rPh>
    <phoneticPr fontId="2"/>
  </si>
  <si>
    <t>新　　宿</t>
    <rPh sb="0" eb="1">
      <t>シン</t>
    </rPh>
    <rPh sb="3" eb="4">
      <t>シュク</t>
    </rPh>
    <phoneticPr fontId="2"/>
  </si>
  <si>
    <t>伏　　見</t>
    <rPh sb="0" eb="1">
      <t>フク</t>
    </rPh>
    <rPh sb="3" eb="4">
      <t>ミ</t>
    </rPh>
    <phoneticPr fontId="2"/>
  </si>
  <si>
    <t>八　　幡</t>
    <rPh sb="0" eb="1">
      <t>ハチ</t>
    </rPh>
    <rPh sb="3" eb="4">
      <t>ハタ</t>
    </rPh>
    <phoneticPr fontId="2"/>
  </si>
  <si>
    <t>長　　沢</t>
    <rPh sb="0" eb="1">
      <t>チョウ</t>
    </rPh>
    <rPh sb="3" eb="4">
      <t>サワ</t>
    </rPh>
    <phoneticPr fontId="2"/>
  </si>
  <si>
    <t>柿　　田</t>
    <rPh sb="0" eb="1">
      <t>カキ</t>
    </rPh>
    <rPh sb="3" eb="4">
      <t>タ</t>
    </rPh>
    <phoneticPr fontId="2"/>
  </si>
  <si>
    <t>堂　　庭</t>
    <rPh sb="0" eb="1">
      <t>ドウ</t>
    </rPh>
    <rPh sb="3" eb="4">
      <t>ニワ</t>
    </rPh>
    <phoneticPr fontId="2"/>
  </si>
  <si>
    <t>戸　　田</t>
    <rPh sb="0" eb="1">
      <t>ト</t>
    </rPh>
    <rPh sb="3" eb="4">
      <t>タ</t>
    </rPh>
    <phoneticPr fontId="2"/>
  </si>
  <si>
    <t>畑　　中</t>
    <rPh sb="0" eb="1">
      <t>ハタケ</t>
    </rPh>
    <rPh sb="3" eb="4">
      <t>ナカ</t>
    </rPh>
    <phoneticPr fontId="2"/>
  </si>
  <si>
    <t>的　　場</t>
    <rPh sb="0" eb="1">
      <t>マト</t>
    </rPh>
    <rPh sb="3" eb="4">
      <t>バ</t>
    </rPh>
    <phoneticPr fontId="2"/>
  </si>
  <si>
    <t>湯　　川</t>
    <rPh sb="0" eb="1">
      <t>ユ</t>
    </rPh>
    <rPh sb="3" eb="4">
      <t>カワ</t>
    </rPh>
    <phoneticPr fontId="2"/>
  </si>
  <si>
    <t>外　　原</t>
    <rPh sb="0" eb="1">
      <t>ソト</t>
    </rPh>
    <rPh sb="3" eb="4">
      <t>ハラ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</si>
  <si>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</si>
  <si>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</si>
  <si>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</si>
  <si>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</si>
  <si>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</si>
  <si>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r>
      <t>総　計
（</t>
    </r>
    <r>
      <rPr>
        <sz val="10"/>
        <rFont val="ＭＳ Ｐゴシック"/>
        <family val="3"/>
        <charset val="128"/>
      </rPr>
      <t>外国人含む</t>
    </r>
    <r>
      <rPr>
        <sz val="11"/>
        <rFont val="ＭＳ Ｐゴシック"/>
        <family val="3"/>
        <charset val="128"/>
      </rPr>
      <t>）</t>
    </r>
    <rPh sb="0" eb="1">
      <t>フサ</t>
    </rPh>
    <rPh sb="2" eb="3">
      <t>ケイ</t>
    </rPh>
    <rPh sb="5" eb="7">
      <t>ガイコク</t>
    </rPh>
    <rPh sb="7" eb="8">
      <t>ジン</t>
    </rPh>
    <rPh sb="8" eb="9">
      <t>フク</t>
    </rPh>
    <phoneticPr fontId="2"/>
  </si>
  <si>
    <t>10月</t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</si>
  <si>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</si>
  <si>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</si>
  <si>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</si>
  <si>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</si>
  <si>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</si>
  <si>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日本人</t>
    <rPh sb="0" eb="3">
      <t>ニホンジン</t>
    </rPh>
    <phoneticPr fontId="2"/>
  </si>
  <si>
    <t>混合世帯</t>
    <rPh sb="0" eb="2">
      <t>コンゴウ</t>
    </rPh>
    <rPh sb="2" eb="4">
      <t>セタイ</t>
    </rPh>
    <phoneticPr fontId="2"/>
  </si>
  <si>
    <t>世　　　帯　　　数</t>
    <rPh sb="0" eb="1">
      <t>ヨ</t>
    </rPh>
    <rPh sb="4" eb="5">
      <t>オビ</t>
    </rPh>
    <rPh sb="8" eb="9">
      <t>カズ</t>
    </rPh>
    <phoneticPr fontId="2"/>
  </si>
  <si>
    <t>　区名</t>
    <rPh sb="1" eb="2">
      <t>ク</t>
    </rPh>
    <rPh sb="2" eb="3">
      <t>メイ</t>
    </rPh>
    <phoneticPr fontId="2"/>
  </si>
  <si>
    <t>日本人合計</t>
    <rPh sb="0" eb="3">
      <t>ニホンジン</t>
    </rPh>
    <rPh sb="3" eb="4">
      <t>ゴウ</t>
    </rPh>
    <rPh sb="4" eb="5">
      <t>ケイ</t>
    </rPh>
    <phoneticPr fontId="2"/>
  </si>
  <si>
    <t>外国人合計</t>
    <rPh sb="0" eb="2">
      <t>ガイコク</t>
    </rPh>
    <rPh sb="2" eb="3">
      <t>ジン</t>
    </rPh>
    <rPh sb="3" eb="5">
      <t>ゴウケイ</t>
    </rPh>
    <phoneticPr fontId="2"/>
  </si>
  <si>
    <t>令和</t>
    <rPh sb="0" eb="1">
      <t>レイ</t>
    </rPh>
    <rPh sb="1" eb="2">
      <t>ワ</t>
    </rPh>
    <phoneticPr fontId="2"/>
  </si>
  <si>
    <t>年度</t>
    <rPh sb="0" eb="2">
      <t>ネンド</t>
    </rPh>
    <phoneticPr fontId="2"/>
  </si>
  <si>
    <t>日本人月別人口推移</t>
    <rPh sb="0" eb="3">
      <t>ニホンジン</t>
    </rPh>
    <rPh sb="3" eb="5">
      <t>ツキベツ</t>
    </rPh>
    <rPh sb="5" eb="7">
      <t>ジンコウ</t>
    </rPh>
    <rPh sb="7" eb="9">
      <t>スイイ</t>
    </rPh>
    <phoneticPr fontId="2"/>
  </si>
  <si>
    <t>区別人口統計表（日本人）</t>
    <rPh sb="0" eb="1">
      <t>ク</t>
    </rPh>
    <rPh sb="1" eb="2">
      <t>ベツ</t>
    </rPh>
    <rPh sb="2" eb="3">
      <t>ヒト</t>
    </rPh>
    <rPh sb="3" eb="4">
      <t>クチ</t>
    </rPh>
    <rPh sb="4" eb="5">
      <t>オサム</t>
    </rPh>
    <rPh sb="5" eb="6">
      <t>ケイ</t>
    </rPh>
    <rPh sb="6" eb="7">
      <t>ヒョウ</t>
    </rPh>
    <rPh sb="8" eb="11">
      <t>ニホンジン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</si>
</sst>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1" fillId="0" borderId="1" xfId="1" applyBorder="1" applyAlignment="1">
      <alignment horizontal="center"/>
    </xf>
    <xf numFmtId="38" fontId="1" fillId="0" borderId="1" xfId="1" applyFont="1" applyBorder="1" applyProtection="1">
      <protection locked="0"/>
    </xf>
    <xf numFmtId="38" fontId="1" fillId="0" borderId="2" xfId="1" applyBorder="1" applyAlignment="1">
      <alignment horizontal="center"/>
    </xf>
    <xf numFmtId="38" fontId="1" fillId="0" borderId="3" xfId="1" applyBorder="1" applyAlignment="1">
      <alignment horizontal="center"/>
    </xf>
    <xf numFmtId="38" fontId="1" fillId="0" borderId="3" xfId="1" applyFont="1" applyBorder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58" fontId="5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38" fontId="6" fillId="0" borderId="0" xfId="1" applyFont="1" applyBorder="1" applyAlignment="1" applyProtection="1">
      <alignment horizontal="right"/>
      <protection locked="0"/>
    </xf>
    <xf numFmtId="38" fontId="6" fillId="0" borderId="0" xfId="1" applyFont="1" applyBorder="1" applyAlignment="1">
      <alignment horizontal="right"/>
    </xf>
    <xf numFmtId="0" fontId="0" fillId="0" borderId="0" xfId="0" applyAlignment="1">
      <alignment horizontal="center"/>
    </xf>
    <xf numFmtId="38" fontId="1" fillId="0" borderId="0" xfId="1" applyFont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8" fillId="0" borderId="0" xfId="0" applyFont="1"/>
    <xf numFmtId="38" fontId="1" fillId="0" borderId="2" xfId="1" applyFont="1" applyBorder="1" applyAlignment="1" applyProtection="1">
      <alignment horizontal="right"/>
      <protection locked="0"/>
    </xf>
    <xf numFmtId="38" fontId="1" fillId="0" borderId="1" xfId="1" applyFont="1" applyBorder="1" applyProtection="1"/>
    <xf numFmtId="38" fontId="1" fillId="0" borderId="2" xfId="1" applyFont="1" applyBorder="1" applyAlignment="1" applyProtection="1">
      <alignment horizontal="right"/>
    </xf>
    <xf numFmtId="38" fontId="1" fillId="0" borderId="3" xfId="1" applyFont="1" applyBorder="1" applyProtection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8" fontId="1" fillId="0" borderId="4" xfId="1" applyFont="1" applyBorder="1" applyAlignment="1" applyProtection="1">
      <protection locked="0"/>
    </xf>
    <xf numFmtId="38" fontId="1" fillId="0" borderId="14" xfId="1" applyFont="1" applyBorder="1" applyAlignment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38" fontId="6" fillId="0" borderId="4" xfId="1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38" fontId="6" fillId="0" borderId="13" xfId="1" applyFont="1" applyBorder="1" applyAlignment="1">
      <alignment horizontal="right"/>
    </xf>
    <xf numFmtId="38" fontId="6" fillId="0" borderId="14" xfId="1" applyFont="1" applyBorder="1" applyAlignment="1">
      <alignment horizontal="right"/>
    </xf>
    <xf numFmtId="38" fontId="6" fillId="0" borderId="4" xfId="1" applyFont="1" applyBorder="1" applyAlignment="1" applyProtection="1">
      <alignment horizontal="right"/>
      <protection locked="0"/>
    </xf>
    <xf numFmtId="38" fontId="6" fillId="0" borderId="13" xfId="1" applyFont="1" applyBorder="1" applyAlignment="1" applyProtection="1">
      <alignment horizontal="right"/>
      <protection locked="0"/>
    </xf>
    <xf numFmtId="38" fontId="6" fillId="0" borderId="14" xfId="1" applyFont="1" applyBorder="1" applyAlignment="1" applyProtection="1">
      <alignment horizontal="right"/>
      <protection locked="0"/>
    </xf>
    <xf numFmtId="38" fontId="1" fillId="0" borderId="15" xfId="1" applyFont="1" applyBorder="1" applyAlignment="1" applyProtection="1">
      <protection locked="0"/>
    </xf>
    <xf numFmtId="38" fontId="1" fillId="0" borderId="16" xfId="1" applyFont="1" applyBorder="1" applyAlignment="1" applyProtection="1">
      <protection locked="0"/>
    </xf>
    <xf numFmtId="0" fontId="0" fillId="0" borderId="16" xfId="0" applyBorder="1"/>
    <xf numFmtId="38" fontId="1" fillId="0" borderId="17" xfId="1" applyFont="1" applyBorder="1" applyAlignment="1" applyProtection="1">
      <alignment horizontal="right"/>
      <protection locked="0"/>
    </xf>
    <xf numFmtId="38" fontId="1" fillId="0" borderId="18" xfId="1" applyFont="1" applyBorder="1" applyAlignment="1" applyProtection="1">
      <alignment horizontal="right"/>
      <protection locked="0"/>
    </xf>
    <xf numFmtId="38" fontId="4" fillId="0" borderId="9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6" fillId="0" borderId="4" xfId="1" applyFont="1" applyBorder="1" applyAlignment="1" applyProtection="1">
      <alignment horizontal="right"/>
    </xf>
    <xf numFmtId="58" fontId="5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0" fillId="0" borderId="7" xfId="0" applyBorder="1"/>
    <xf numFmtId="0" fontId="4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right"/>
    </xf>
    <xf numFmtId="38" fontId="6" fillId="0" borderId="13" xfId="0" applyNumberFormat="1" applyFont="1" applyBorder="1" applyAlignment="1">
      <alignment horizontal="right"/>
    </xf>
    <xf numFmtId="38" fontId="6" fillId="0" borderId="14" xfId="0" applyNumberFormat="1" applyFont="1" applyBorder="1" applyAlignment="1">
      <alignment horizontal="right"/>
    </xf>
    <xf numFmtId="38" fontId="6" fillId="0" borderId="1" xfId="1" applyFont="1" applyBorder="1" applyAlignment="1" applyProtection="1">
      <alignment horizontal="right"/>
      <protection locked="0"/>
    </xf>
  </cellXfs>
  <cellStyles count="4">
    <cellStyle name="桁区切り" xfId="1" builtinId="6"/>
    <cellStyle name="桁区切り 2" xfId="2" xr:uid="{24661AE9-5C42-4BF5-B385-CC3D62DBFFF3}"/>
    <cellStyle name="標準" xfId="0" builtinId="0"/>
    <cellStyle name="標準 3" xfId="3" xr:uid="{F8F1A1E6-6644-4A80-A8A0-E5AC5202F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6A3246C-0974-4D71-BA98-FC4C90AF43B7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AC82F69-75EB-4E4A-8D45-C4370E55CA8D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A2AABE2B-9F20-4CED-8A94-C5A3F2E26089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E71B7057-F79A-4032-AFEF-16EBE92D2994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2"/>
  <sheetViews>
    <sheetView tabSelected="1" workbookViewId="0">
      <selection activeCell="N24" sqref="N24:S24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16" width="3.5" customWidth="1"/>
    <col min="17" max="18" width="6.875" customWidth="1"/>
    <col min="19" max="19" width="7.5" customWidth="1"/>
    <col min="20" max="20" width="1.625" customWidth="1"/>
  </cols>
  <sheetData>
    <row r="1" spans="1:20" ht="24" customHeight="1" x14ac:dyDescent="0.25">
      <c r="A1" s="27" t="s">
        <v>40</v>
      </c>
      <c r="B1" s="13">
        <v>7</v>
      </c>
      <c r="C1" s="28" t="s">
        <v>41</v>
      </c>
      <c r="D1" s="28"/>
      <c r="E1" s="26" t="s">
        <v>43</v>
      </c>
      <c r="G1" s="13"/>
      <c r="H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24" customHeight="1" x14ac:dyDescent="0.2">
      <c r="J2" s="21"/>
      <c r="K2" s="21"/>
      <c r="L2" s="21"/>
      <c r="M2" s="21"/>
      <c r="N2" s="50" t="str">
        <f>"令和"&amp;B1&amp;"年4月1日現在"</f>
        <v>令和7年4月1日現在</v>
      </c>
      <c r="O2" s="50"/>
      <c r="P2" s="50"/>
      <c r="Q2" s="50"/>
      <c r="R2" s="50"/>
      <c r="S2" s="50"/>
      <c r="T2" s="14"/>
    </row>
    <row r="3" spans="1:20" ht="18" customHeight="1" x14ac:dyDescent="0.15">
      <c r="A3" s="51" t="s">
        <v>37</v>
      </c>
      <c r="B3" s="53" t="s">
        <v>22</v>
      </c>
      <c r="C3" s="54"/>
      <c r="D3" s="55"/>
      <c r="E3" s="53" t="s">
        <v>23</v>
      </c>
      <c r="F3" s="54"/>
      <c r="G3" s="54"/>
      <c r="H3" s="55"/>
      <c r="I3" s="53" t="s">
        <v>24</v>
      </c>
      <c r="J3" s="54"/>
      <c r="K3" s="54"/>
      <c r="L3" s="54"/>
      <c r="M3" s="55"/>
      <c r="N3" s="59" t="s">
        <v>36</v>
      </c>
      <c r="O3" s="60"/>
      <c r="P3" s="60"/>
      <c r="Q3" s="60"/>
      <c r="R3" s="60"/>
      <c r="S3" s="61"/>
    </row>
    <row r="4" spans="1:20" ht="19.5" customHeight="1" x14ac:dyDescent="0.15">
      <c r="A4" s="52"/>
      <c r="B4" s="56"/>
      <c r="C4" s="57"/>
      <c r="D4" s="58"/>
      <c r="E4" s="56"/>
      <c r="F4" s="57"/>
      <c r="G4" s="57"/>
      <c r="H4" s="58"/>
      <c r="I4" s="56"/>
      <c r="J4" s="57"/>
      <c r="K4" s="57"/>
      <c r="L4" s="57"/>
      <c r="M4" s="58"/>
      <c r="N4" s="62" t="s">
        <v>34</v>
      </c>
      <c r="O4" s="60"/>
      <c r="P4" s="60"/>
      <c r="Q4" s="61"/>
      <c r="R4" s="62" t="s">
        <v>35</v>
      </c>
      <c r="S4" s="61"/>
      <c r="T4" s="15"/>
    </row>
    <row r="5" spans="1:20" ht="24" customHeight="1" x14ac:dyDescent="0.2">
      <c r="A5" s="4" t="s">
        <v>10</v>
      </c>
      <c r="B5" s="39">
        <v>591</v>
      </c>
      <c r="C5" s="40"/>
      <c r="D5" s="41"/>
      <c r="E5" s="39">
        <v>609</v>
      </c>
      <c r="F5" s="40"/>
      <c r="G5" s="40"/>
      <c r="H5" s="41"/>
      <c r="I5" s="63">
        <f t="shared" ref="I5:I20" si="0">B5 +E5</f>
        <v>1200</v>
      </c>
      <c r="J5" s="64"/>
      <c r="K5" s="64"/>
      <c r="L5" s="64"/>
      <c r="M5" s="65"/>
      <c r="N5" s="66">
        <v>527</v>
      </c>
      <c r="O5" s="66"/>
      <c r="P5" s="66"/>
      <c r="Q5" s="66"/>
      <c r="R5" s="39">
        <v>5</v>
      </c>
      <c r="S5" s="36"/>
      <c r="T5" s="16"/>
    </row>
    <row r="6" spans="1:20" ht="24" customHeight="1" x14ac:dyDescent="0.2">
      <c r="A6" s="4" t="s">
        <v>11</v>
      </c>
      <c r="B6" s="39">
        <v>656</v>
      </c>
      <c r="C6" s="40"/>
      <c r="D6" s="41"/>
      <c r="E6" s="39">
        <v>655</v>
      </c>
      <c r="F6" s="40"/>
      <c r="G6" s="40"/>
      <c r="H6" s="41"/>
      <c r="I6" s="34">
        <f t="shared" si="0"/>
        <v>1311</v>
      </c>
      <c r="J6" s="37"/>
      <c r="K6" s="37"/>
      <c r="L6" s="37"/>
      <c r="M6" s="38"/>
      <c r="N6" s="39">
        <v>639</v>
      </c>
      <c r="O6" s="35"/>
      <c r="P6" s="35"/>
      <c r="Q6" s="36"/>
      <c r="R6" s="39">
        <v>7</v>
      </c>
      <c r="S6" s="36"/>
      <c r="T6" s="16"/>
    </row>
    <row r="7" spans="1:20" ht="23.25" customHeight="1" x14ac:dyDescent="0.2">
      <c r="A7" s="4" t="s">
        <v>12</v>
      </c>
      <c r="B7" s="39">
        <v>2323</v>
      </c>
      <c r="C7" s="40"/>
      <c r="D7" s="41"/>
      <c r="E7" s="39">
        <v>2385</v>
      </c>
      <c r="F7" s="40"/>
      <c r="G7" s="40"/>
      <c r="H7" s="41"/>
      <c r="I7" s="34">
        <f t="shared" si="0"/>
        <v>4708</v>
      </c>
      <c r="J7" s="37"/>
      <c r="K7" s="37"/>
      <c r="L7" s="37"/>
      <c r="M7" s="38"/>
      <c r="N7" s="39">
        <v>2241</v>
      </c>
      <c r="O7" s="35"/>
      <c r="P7" s="35"/>
      <c r="Q7" s="36"/>
      <c r="R7" s="39">
        <v>20</v>
      </c>
      <c r="S7" s="36"/>
      <c r="T7" s="16"/>
    </row>
    <row r="8" spans="1:20" ht="24" customHeight="1" x14ac:dyDescent="0.2">
      <c r="A8" s="4" t="s">
        <v>13</v>
      </c>
      <c r="B8" s="39">
        <v>653</v>
      </c>
      <c r="C8" s="40"/>
      <c r="D8" s="41"/>
      <c r="E8" s="39">
        <v>675</v>
      </c>
      <c r="F8" s="40"/>
      <c r="G8" s="40"/>
      <c r="H8" s="41"/>
      <c r="I8" s="34">
        <f t="shared" si="0"/>
        <v>1328</v>
      </c>
      <c r="J8" s="37"/>
      <c r="K8" s="37"/>
      <c r="L8" s="37"/>
      <c r="M8" s="38"/>
      <c r="N8" s="39">
        <v>671</v>
      </c>
      <c r="O8" s="35"/>
      <c r="P8" s="35"/>
      <c r="Q8" s="36"/>
      <c r="R8" s="39">
        <v>4</v>
      </c>
      <c r="S8" s="36"/>
      <c r="T8" s="16"/>
    </row>
    <row r="9" spans="1:20" ht="23.25" customHeight="1" x14ac:dyDescent="0.2">
      <c r="A9" s="4" t="s">
        <v>14</v>
      </c>
      <c r="B9" s="39">
        <v>1390</v>
      </c>
      <c r="C9" s="40"/>
      <c r="D9" s="41"/>
      <c r="E9" s="39">
        <v>1474</v>
      </c>
      <c r="F9" s="40"/>
      <c r="G9" s="40"/>
      <c r="H9" s="41"/>
      <c r="I9" s="34">
        <f t="shared" si="0"/>
        <v>2864</v>
      </c>
      <c r="J9" s="37"/>
      <c r="K9" s="37"/>
      <c r="L9" s="37"/>
      <c r="M9" s="38"/>
      <c r="N9" s="39">
        <v>1384</v>
      </c>
      <c r="O9" s="35"/>
      <c r="P9" s="35"/>
      <c r="Q9" s="36"/>
      <c r="R9" s="39">
        <v>18</v>
      </c>
      <c r="S9" s="36"/>
      <c r="T9" s="16"/>
    </row>
    <row r="10" spans="1:20" ht="24" customHeight="1" x14ac:dyDescent="0.2">
      <c r="A10" s="4" t="s">
        <v>15</v>
      </c>
      <c r="B10" s="39">
        <v>1458</v>
      </c>
      <c r="C10" s="40"/>
      <c r="D10" s="41"/>
      <c r="E10" s="39">
        <v>1560</v>
      </c>
      <c r="F10" s="40"/>
      <c r="G10" s="40"/>
      <c r="H10" s="41"/>
      <c r="I10" s="34">
        <f t="shared" si="0"/>
        <v>3018</v>
      </c>
      <c r="J10" s="37"/>
      <c r="K10" s="37"/>
      <c r="L10" s="37"/>
      <c r="M10" s="38"/>
      <c r="N10" s="39">
        <v>1283</v>
      </c>
      <c r="O10" s="35"/>
      <c r="P10" s="35"/>
      <c r="Q10" s="36"/>
      <c r="R10" s="39">
        <v>21</v>
      </c>
      <c r="S10" s="36"/>
      <c r="T10" s="16"/>
    </row>
    <row r="11" spans="1:20" ht="24" customHeight="1" x14ac:dyDescent="0.2">
      <c r="A11" s="4" t="s">
        <v>16</v>
      </c>
      <c r="B11" s="39">
        <v>754</v>
      </c>
      <c r="C11" s="40"/>
      <c r="D11" s="41"/>
      <c r="E11" s="39">
        <v>795</v>
      </c>
      <c r="F11" s="40"/>
      <c r="G11" s="40"/>
      <c r="H11" s="41"/>
      <c r="I11" s="34">
        <f t="shared" si="0"/>
        <v>1549</v>
      </c>
      <c r="J11" s="37"/>
      <c r="K11" s="37"/>
      <c r="L11" s="37"/>
      <c r="M11" s="38"/>
      <c r="N11" s="39">
        <v>647</v>
      </c>
      <c r="O11" s="35"/>
      <c r="P11" s="35"/>
      <c r="Q11" s="36"/>
      <c r="R11" s="39">
        <v>9</v>
      </c>
      <c r="S11" s="36"/>
      <c r="T11" s="16"/>
    </row>
    <row r="12" spans="1:20" ht="24" customHeight="1" x14ac:dyDescent="0.2">
      <c r="A12" s="4" t="s">
        <v>6</v>
      </c>
      <c r="B12" s="39">
        <v>623</v>
      </c>
      <c r="C12" s="40"/>
      <c r="D12" s="41"/>
      <c r="E12" s="39">
        <v>707</v>
      </c>
      <c r="F12" s="40"/>
      <c r="G12" s="40"/>
      <c r="H12" s="41"/>
      <c r="I12" s="34">
        <f t="shared" si="0"/>
        <v>1330</v>
      </c>
      <c r="J12" s="37"/>
      <c r="K12" s="37"/>
      <c r="L12" s="37"/>
      <c r="M12" s="38"/>
      <c r="N12" s="39">
        <v>578</v>
      </c>
      <c r="O12" s="35"/>
      <c r="P12" s="35"/>
      <c r="Q12" s="36"/>
      <c r="R12" s="39">
        <v>2</v>
      </c>
      <c r="S12" s="36"/>
      <c r="T12" s="16"/>
    </row>
    <row r="13" spans="1:20" ht="23.25" customHeight="1" x14ac:dyDescent="0.2">
      <c r="A13" s="4" t="s">
        <v>17</v>
      </c>
      <c r="B13" s="39">
        <v>94</v>
      </c>
      <c r="C13" s="40"/>
      <c r="D13" s="41"/>
      <c r="E13" s="39">
        <v>107</v>
      </c>
      <c r="F13" s="40"/>
      <c r="G13" s="40"/>
      <c r="H13" s="41"/>
      <c r="I13" s="34">
        <f>B13 +E13</f>
        <v>201</v>
      </c>
      <c r="J13" s="37"/>
      <c r="K13" s="37"/>
      <c r="L13" s="37"/>
      <c r="M13" s="38"/>
      <c r="N13" s="39">
        <v>130</v>
      </c>
      <c r="O13" s="35"/>
      <c r="P13" s="35"/>
      <c r="Q13" s="36"/>
      <c r="R13" s="39">
        <v>0</v>
      </c>
      <c r="S13" s="36"/>
      <c r="T13" s="16"/>
    </row>
    <row r="14" spans="1:20" ht="24" customHeight="1" x14ac:dyDescent="0.2">
      <c r="A14" s="4" t="s">
        <v>18</v>
      </c>
      <c r="B14" s="39">
        <v>148</v>
      </c>
      <c r="C14" s="40"/>
      <c r="D14" s="41"/>
      <c r="E14" s="39">
        <v>127</v>
      </c>
      <c r="F14" s="40"/>
      <c r="G14" s="40"/>
      <c r="H14" s="41"/>
      <c r="I14" s="34">
        <f>B14 +E14</f>
        <v>275</v>
      </c>
      <c r="J14" s="37"/>
      <c r="K14" s="37"/>
      <c r="L14" s="37"/>
      <c r="M14" s="38"/>
      <c r="N14" s="39">
        <v>140</v>
      </c>
      <c r="O14" s="35"/>
      <c r="P14" s="35"/>
      <c r="Q14" s="36"/>
      <c r="R14" s="39">
        <v>1</v>
      </c>
      <c r="S14" s="36"/>
      <c r="T14" s="16"/>
    </row>
    <row r="15" spans="1:20" ht="24" customHeight="1" x14ac:dyDescent="0.2">
      <c r="A15" s="4" t="s">
        <v>19</v>
      </c>
      <c r="B15" s="39">
        <v>327</v>
      </c>
      <c r="C15" s="40"/>
      <c r="D15" s="41"/>
      <c r="E15" s="39">
        <v>396</v>
      </c>
      <c r="F15" s="40"/>
      <c r="G15" s="40"/>
      <c r="H15" s="41"/>
      <c r="I15" s="34">
        <f t="shared" si="0"/>
        <v>723</v>
      </c>
      <c r="J15" s="37"/>
      <c r="K15" s="37"/>
      <c r="L15" s="37"/>
      <c r="M15" s="38"/>
      <c r="N15" s="39">
        <v>334</v>
      </c>
      <c r="O15" s="35"/>
      <c r="P15" s="35"/>
      <c r="Q15" s="36"/>
      <c r="R15" s="39">
        <v>2</v>
      </c>
      <c r="S15" s="36"/>
      <c r="T15" s="16">
        <v>1</v>
      </c>
    </row>
    <row r="16" spans="1:20" ht="24" customHeight="1" x14ac:dyDescent="0.2">
      <c r="A16" s="4" t="s">
        <v>20</v>
      </c>
      <c r="B16" s="39">
        <v>586</v>
      </c>
      <c r="C16" s="40"/>
      <c r="D16" s="41"/>
      <c r="E16" s="39">
        <v>591</v>
      </c>
      <c r="F16" s="40"/>
      <c r="G16" s="40"/>
      <c r="H16" s="41"/>
      <c r="I16" s="34">
        <f t="shared" si="0"/>
        <v>1177</v>
      </c>
      <c r="J16" s="37"/>
      <c r="K16" s="37"/>
      <c r="L16" s="37"/>
      <c r="M16" s="38"/>
      <c r="N16" s="39">
        <v>510</v>
      </c>
      <c r="O16" s="35"/>
      <c r="P16" s="35"/>
      <c r="Q16" s="36"/>
      <c r="R16" s="39">
        <v>3</v>
      </c>
      <c r="S16" s="36"/>
      <c r="T16" s="16"/>
    </row>
    <row r="17" spans="1:20" ht="24" customHeight="1" x14ac:dyDescent="0.2">
      <c r="A17" s="4" t="s">
        <v>7</v>
      </c>
      <c r="B17" s="39">
        <v>2448</v>
      </c>
      <c r="C17" s="40"/>
      <c r="D17" s="41"/>
      <c r="E17" s="39">
        <v>2539</v>
      </c>
      <c r="F17" s="40"/>
      <c r="G17" s="40"/>
      <c r="H17" s="41"/>
      <c r="I17" s="34">
        <f t="shared" si="0"/>
        <v>4987</v>
      </c>
      <c r="J17" s="37"/>
      <c r="K17" s="37"/>
      <c r="L17" s="37"/>
      <c r="M17" s="38"/>
      <c r="N17" s="39">
        <v>2303</v>
      </c>
      <c r="O17" s="35"/>
      <c r="P17" s="35"/>
      <c r="Q17" s="36"/>
      <c r="R17" s="39">
        <v>12</v>
      </c>
      <c r="S17" s="36"/>
      <c r="T17" s="16"/>
    </row>
    <row r="18" spans="1:20" ht="23.25" customHeight="1" x14ac:dyDescent="0.2">
      <c r="A18" s="4" t="s">
        <v>8</v>
      </c>
      <c r="B18" s="39">
        <v>1343</v>
      </c>
      <c r="C18" s="40"/>
      <c r="D18" s="41"/>
      <c r="E18" s="39">
        <v>1402</v>
      </c>
      <c r="F18" s="40"/>
      <c r="G18" s="40"/>
      <c r="H18" s="41"/>
      <c r="I18" s="34">
        <f t="shared" si="0"/>
        <v>2745</v>
      </c>
      <c r="J18" s="37"/>
      <c r="K18" s="37"/>
      <c r="L18" s="37"/>
      <c r="M18" s="38"/>
      <c r="N18" s="39">
        <v>1277</v>
      </c>
      <c r="O18" s="35"/>
      <c r="P18" s="35"/>
      <c r="Q18" s="36"/>
      <c r="R18" s="39">
        <v>12</v>
      </c>
      <c r="S18" s="36"/>
      <c r="T18" s="16"/>
    </row>
    <row r="19" spans="1:20" ht="24" customHeight="1" x14ac:dyDescent="0.2">
      <c r="A19" s="4" t="s">
        <v>21</v>
      </c>
      <c r="B19" s="39">
        <v>591</v>
      </c>
      <c r="C19" s="40"/>
      <c r="D19" s="41"/>
      <c r="E19" s="39">
        <v>607</v>
      </c>
      <c r="F19" s="40"/>
      <c r="G19" s="40"/>
      <c r="H19" s="41"/>
      <c r="I19" s="34">
        <f t="shared" si="0"/>
        <v>1198</v>
      </c>
      <c r="J19" s="37"/>
      <c r="K19" s="37"/>
      <c r="L19" s="37"/>
      <c r="M19" s="38"/>
      <c r="N19" s="39">
        <v>567</v>
      </c>
      <c r="O19" s="35"/>
      <c r="P19" s="35"/>
      <c r="Q19" s="36"/>
      <c r="R19" s="39">
        <v>5</v>
      </c>
      <c r="S19" s="36"/>
      <c r="T19" s="16"/>
    </row>
    <row r="20" spans="1:20" ht="24" customHeight="1" x14ac:dyDescent="0.2">
      <c r="A20" s="4" t="s">
        <v>9</v>
      </c>
      <c r="B20" s="39">
        <v>672</v>
      </c>
      <c r="C20" s="40"/>
      <c r="D20" s="41"/>
      <c r="E20" s="39">
        <v>750</v>
      </c>
      <c r="F20" s="40"/>
      <c r="G20" s="40"/>
      <c r="H20" s="41"/>
      <c r="I20" s="34">
        <f t="shared" si="0"/>
        <v>1422</v>
      </c>
      <c r="J20" s="37"/>
      <c r="K20" s="37"/>
      <c r="L20" s="37"/>
      <c r="M20" s="38"/>
      <c r="N20" s="39">
        <v>632</v>
      </c>
      <c r="O20" s="35"/>
      <c r="P20" s="35"/>
      <c r="Q20" s="36"/>
      <c r="R20" s="39">
        <v>6</v>
      </c>
      <c r="S20" s="36"/>
      <c r="T20" s="16"/>
    </row>
    <row r="21" spans="1:20" ht="24" customHeight="1" x14ac:dyDescent="0.2">
      <c r="A21" s="3"/>
      <c r="B21" s="39"/>
      <c r="C21" s="35"/>
      <c r="D21" s="36"/>
      <c r="E21" s="39"/>
      <c r="F21" s="35"/>
      <c r="G21" s="35"/>
      <c r="H21" s="36"/>
      <c r="I21" s="34"/>
      <c r="J21" s="37"/>
      <c r="K21" s="37"/>
      <c r="L21" s="37"/>
      <c r="M21" s="38"/>
      <c r="N21" s="39"/>
      <c r="O21" s="35"/>
      <c r="P21" s="35"/>
      <c r="Q21" s="36"/>
      <c r="R21" s="39"/>
      <c r="S21" s="36"/>
      <c r="T21" s="16"/>
    </row>
    <row r="22" spans="1:20" ht="24" customHeight="1" x14ac:dyDescent="0.2">
      <c r="A22" s="3" t="s">
        <v>38</v>
      </c>
      <c r="B22" s="34">
        <f>SUM(B5:B21)</f>
        <v>14657</v>
      </c>
      <c r="C22" s="35"/>
      <c r="D22" s="36"/>
      <c r="E22" s="34">
        <f>SUM(E5:E21)</f>
        <v>15379</v>
      </c>
      <c r="F22" s="35"/>
      <c r="G22" s="35"/>
      <c r="H22" s="36"/>
      <c r="I22" s="34">
        <f>B22 +E22</f>
        <v>30036</v>
      </c>
      <c r="J22" s="37"/>
      <c r="K22" s="37"/>
      <c r="L22" s="37"/>
      <c r="M22" s="38"/>
      <c r="N22" s="34">
        <f>SUM(N5:Q21)</f>
        <v>13863</v>
      </c>
      <c r="O22" s="35"/>
      <c r="P22" s="35"/>
      <c r="Q22" s="36"/>
      <c r="R22" s="49">
        <f>SUM(R4:S21)</f>
        <v>127</v>
      </c>
      <c r="S22" s="36"/>
      <c r="T22" s="17"/>
    </row>
    <row r="23" spans="1:20" ht="24" customHeight="1" x14ac:dyDescent="0.2">
      <c r="A23" s="20" t="s">
        <v>39</v>
      </c>
      <c r="B23" s="34">
        <v>734</v>
      </c>
      <c r="C23" s="35"/>
      <c r="D23" s="36"/>
      <c r="E23" s="34">
        <v>731</v>
      </c>
      <c r="F23" s="35"/>
      <c r="G23" s="35"/>
      <c r="H23" s="36"/>
      <c r="I23" s="34">
        <f>B23 +E23</f>
        <v>1465</v>
      </c>
      <c r="J23" s="37"/>
      <c r="K23" s="37"/>
      <c r="L23" s="37"/>
      <c r="M23" s="38"/>
      <c r="N23" s="34">
        <v>674</v>
      </c>
      <c r="O23" s="35"/>
      <c r="P23" s="35"/>
      <c r="Q23" s="35"/>
      <c r="R23" s="35"/>
      <c r="S23" s="36"/>
      <c r="T23" s="17"/>
    </row>
    <row r="24" spans="1:20" ht="30.75" customHeight="1" x14ac:dyDescent="0.2">
      <c r="A24" s="12" t="s">
        <v>27</v>
      </c>
      <c r="B24" s="34">
        <f>SUM(B22:D23)</f>
        <v>15391</v>
      </c>
      <c r="C24" s="35"/>
      <c r="D24" s="36"/>
      <c r="E24" s="34">
        <f>SUM(E22:H23)</f>
        <v>16110</v>
      </c>
      <c r="F24" s="35"/>
      <c r="G24" s="35"/>
      <c r="H24" s="36"/>
      <c r="I24" s="34">
        <f>SUM(I22:M23)</f>
        <v>31501</v>
      </c>
      <c r="J24" s="37"/>
      <c r="K24" s="37"/>
      <c r="L24" s="37"/>
      <c r="M24" s="38"/>
      <c r="N24" s="34">
        <f>SUM(N22:S23)</f>
        <v>14664</v>
      </c>
      <c r="O24" s="35"/>
      <c r="P24" s="35"/>
      <c r="Q24" s="35"/>
      <c r="R24" s="35"/>
      <c r="S24" s="36"/>
      <c r="T24" s="17"/>
    </row>
    <row r="25" spans="1:20" ht="24" customHeight="1" x14ac:dyDescent="0.15">
      <c r="A25" s="11"/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/>
    </row>
    <row r="26" spans="1:20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customHeight="1" x14ac:dyDescent="0.25">
      <c r="A27" s="5"/>
      <c r="B27" s="5"/>
      <c r="C27" s="5" t="str">
        <f>"令和"&amp;B1&amp;"年度"</f>
        <v>令和7年度</v>
      </c>
      <c r="D27" s="5"/>
      <c r="E27" s="5"/>
      <c r="F27" s="5"/>
      <c r="G27" s="5" t="s">
        <v>42</v>
      </c>
      <c r="H27" s="5"/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4" customHeight="1" x14ac:dyDescent="0.15">
      <c r="A28" s="1"/>
      <c r="B28" s="2" t="s">
        <v>0</v>
      </c>
      <c r="C28" s="2" t="s">
        <v>1</v>
      </c>
      <c r="D28" s="32" t="s">
        <v>2</v>
      </c>
      <c r="E28" s="33"/>
      <c r="F28" s="2" t="s">
        <v>3</v>
      </c>
      <c r="G28" s="32" t="s">
        <v>4</v>
      </c>
      <c r="H28" s="33"/>
      <c r="I28" s="32" t="s">
        <v>5</v>
      </c>
      <c r="J28" s="33" t="s">
        <v>5</v>
      </c>
      <c r="K28" s="32" t="s">
        <v>28</v>
      </c>
      <c r="L28" s="31"/>
      <c r="M28" s="32" t="s">
        <v>29</v>
      </c>
      <c r="N28" s="33"/>
      <c r="O28" s="32" t="s">
        <v>30</v>
      </c>
      <c r="P28" s="33"/>
      <c r="Q28" s="2" t="s">
        <v>31</v>
      </c>
      <c r="R28" s="2" t="s">
        <v>32</v>
      </c>
      <c r="S28" s="2" t="s">
        <v>33</v>
      </c>
      <c r="T28" s="18"/>
    </row>
    <row r="29" spans="1:20" ht="24" customHeight="1" x14ac:dyDescent="0.15">
      <c r="A29" s="6" t="s">
        <v>22</v>
      </c>
      <c r="B29" s="23">
        <f>B22</f>
        <v>14657</v>
      </c>
      <c r="C29" s="7"/>
      <c r="D29" s="29"/>
      <c r="E29" s="30"/>
      <c r="F29" s="7"/>
      <c r="G29" s="29"/>
      <c r="H29" s="30"/>
      <c r="I29" s="29"/>
      <c r="J29" s="31"/>
      <c r="K29" s="29"/>
      <c r="L29" s="31"/>
      <c r="M29" s="29"/>
      <c r="N29" s="30"/>
      <c r="O29" s="29"/>
      <c r="P29" s="30"/>
      <c r="Q29" s="7"/>
      <c r="R29" s="7"/>
      <c r="S29" s="7"/>
      <c r="T29" s="19"/>
    </row>
    <row r="30" spans="1:20" ht="24" customHeight="1" x14ac:dyDescent="0.15">
      <c r="A30" s="6" t="s">
        <v>23</v>
      </c>
      <c r="B30" s="23">
        <f>E22</f>
        <v>15379</v>
      </c>
      <c r="C30" s="7"/>
      <c r="D30" s="29"/>
      <c r="E30" s="30"/>
      <c r="F30" s="7"/>
      <c r="G30" s="29"/>
      <c r="H30" s="30"/>
      <c r="I30" s="29"/>
      <c r="J30" s="31"/>
      <c r="K30" s="29"/>
      <c r="L30" s="31"/>
      <c r="M30" s="29"/>
      <c r="N30" s="30"/>
      <c r="O30" s="29"/>
      <c r="P30" s="30"/>
      <c r="Q30" s="7"/>
      <c r="R30" s="7"/>
      <c r="S30" s="7"/>
      <c r="T30" s="19"/>
    </row>
    <row r="31" spans="1:20" ht="24" customHeight="1" thickBot="1" x14ac:dyDescent="0.2">
      <c r="A31" s="8" t="s">
        <v>25</v>
      </c>
      <c r="B31" s="24">
        <f>SUM(B29:B30)</f>
        <v>30036</v>
      </c>
      <c r="C31" s="22">
        <f>SUM(C29:C30)</f>
        <v>0</v>
      </c>
      <c r="D31" s="45">
        <f>SUM(D29:D30)</f>
        <v>0</v>
      </c>
      <c r="E31" s="46"/>
      <c r="F31" s="22">
        <f>SUM(F29:F30)</f>
        <v>0</v>
      </c>
      <c r="G31" s="45">
        <f>SUM(G29:G30)</f>
        <v>0</v>
      </c>
      <c r="H31" s="46"/>
      <c r="I31" s="45">
        <f>SUM(I29:I30)</f>
        <v>0</v>
      </c>
      <c r="J31" s="46"/>
      <c r="K31" s="45">
        <f>SUM(K29:K30)</f>
        <v>0</v>
      </c>
      <c r="L31" s="46"/>
      <c r="M31" s="45">
        <f>SUM(M29:M30)</f>
        <v>0</v>
      </c>
      <c r="N31" s="46"/>
      <c r="O31" s="45">
        <f>SUM(O29:O30)</f>
        <v>0</v>
      </c>
      <c r="P31" s="46"/>
      <c r="Q31" s="22">
        <f>SUM(Q29:Q30)</f>
        <v>0</v>
      </c>
      <c r="R31" s="22">
        <f>SUM(R29:R30)</f>
        <v>0</v>
      </c>
      <c r="S31" s="22">
        <f>SUM(S29:S30)</f>
        <v>0</v>
      </c>
      <c r="T31" s="19"/>
    </row>
    <row r="32" spans="1:20" ht="24" customHeight="1" thickTop="1" x14ac:dyDescent="0.15">
      <c r="A32" s="9" t="s">
        <v>26</v>
      </c>
      <c r="B32" s="25">
        <f>N22+R22</f>
        <v>13990</v>
      </c>
      <c r="C32" s="10"/>
      <c r="D32" s="42"/>
      <c r="E32" s="43"/>
      <c r="F32" s="10"/>
      <c r="G32" s="42"/>
      <c r="H32" s="43"/>
      <c r="I32" s="42"/>
      <c r="J32" s="44"/>
      <c r="K32" s="42"/>
      <c r="L32" s="44"/>
      <c r="M32" s="42"/>
      <c r="N32" s="43"/>
      <c r="O32" s="42"/>
      <c r="P32" s="44"/>
      <c r="Q32" s="10"/>
      <c r="R32" s="10"/>
      <c r="S32" s="10"/>
      <c r="T32" s="19"/>
    </row>
  </sheetData>
  <mergeCells count="138">
    <mergeCell ref="N2:S2"/>
    <mergeCell ref="A3:A4"/>
    <mergeCell ref="B3:D4"/>
    <mergeCell ref="E3:H4"/>
    <mergeCell ref="I3:M4"/>
    <mergeCell ref="N3:S3"/>
    <mergeCell ref="N4:Q4"/>
    <mergeCell ref="R4:S4"/>
    <mergeCell ref="B6:D6"/>
    <mergeCell ref="E6:H6"/>
    <mergeCell ref="I6:M6"/>
    <mergeCell ref="N6:Q6"/>
    <mergeCell ref="R6:S6"/>
    <mergeCell ref="B5:D5"/>
    <mergeCell ref="E5:H5"/>
    <mergeCell ref="I5:M5"/>
    <mergeCell ref="N5:Q5"/>
    <mergeCell ref="R5:S5"/>
    <mergeCell ref="B8:D8"/>
    <mergeCell ref="E8:H8"/>
    <mergeCell ref="I8:M8"/>
    <mergeCell ref="N8:Q8"/>
    <mergeCell ref="R8:S8"/>
    <mergeCell ref="B7:D7"/>
    <mergeCell ref="E7:H7"/>
    <mergeCell ref="I7:M7"/>
    <mergeCell ref="N7:Q7"/>
    <mergeCell ref="R7:S7"/>
    <mergeCell ref="B10:D10"/>
    <mergeCell ref="E10:H10"/>
    <mergeCell ref="I10:M10"/>
    <mergeCell ref="N10:Q10"/>
    <mergeCell ref="R10:S10"/>
    <mergeCell ref="B9:D9"/>
    <mergeCell ref="E9:H9"/>
    <mergeCell ref="I9:M9"/>
    <mergeCell ref="N9:Q9"/>
    <mergeCell ref="R9:S9"/>
    <mergeCell ref="I13:M13"/>
    <mergeCell ref="N13:Q13"/>
    <mergeCell ref="R13:S13"/>
    <mergeCell ref="B12:D12"/>
    <mergeCell ref="E12:H12"/>
    <mergeCell ref="I12:M12"/>
    <mergeCell ref="N12:Q12"/>
    <mergeCell ref="R12:S12"/>
    <mergeCell ref="B11:D11"/>
    <mergeCell ref="E11:H11"/>
    <mergeCell ref="I11:M11"/>
    <mergeCell ref="N11:Q11"/>
    <mergeCell ref="R11:S11"/>
    <mergeCell ref="N16:Q16"/>
    <mergeCell ref="R16:S16"/>
    <mergeCell ref="B15:D15"/>
    <mergeCell ref="E15:H15"/>
    <mergeCell ref="I15:M15"/>
    <mergeCell ref="N15:Q15"/>
    <mergeCell ref="R15:S15"/>
    <mergeCell ref="B14:D14"/>
    <mergeCell ref="E14:H14"/>
    <mergeCell ref="I14:M14"/>
    <mergeCell ref="N14:Q14"/>
    <mergeCell ref="R14:S14"/>
    <mergeCell ref="R19:S19"/>
    <mergeCell ref="B18:D18"/>
    <mergeCell ref="E18:H18"/>
    <mergeCell ref="I18:M18"/>
    <mergeCell ref="N18:Q18"/>
    <mergeCell ref="R18:S18"/>
    <mergeCell ref="B17:D17"/>
    <mergeCell ref="E17:H17"/>
    <mergeCell ref="I17:M17"/>
    <mergeCell ref="N17:Q17"/>
    <mergeCell ref="R17:S17"/>
    <mergeCell ref="R22:S22"/>
    <mergeCell ref="B21:D21"/>
    <mergeCell ref="E21:H21"/>
    <mergeCell ref="I21:M21"/>
    <mergeCell ref="N21:Q21"/>
    <mergeCell ref="R21:S21"/>
    <mergeCell ref="B20:D20"/>
    <mergeCell ref="E20:H20"/>
    <mergeCell ref="I20:M20"/>
    <mergeCell ref="N20:Q20"/>
    <mergeCell ref="R20:S20"/>
    <mergeCell ref="O28:P28"/>
    <mergeCell ref="D29:E29"/>
    <mergeCell ref="G29:H29"/>
    <mergeCell ref="I29:J29"/>
    <mergeCell ref="K29:L29"/>
    <mergeCell ref="M29:N29"/>
    <mergeCell ref="O29:P29"/>
    <mergeCell ref="B23:D23"/>
    <mergeCell ref="E23:H23"/>
    <mergeCell ref="I23:M23"/>
    <mergeCell ref="N23:S23"/>
    <mergeCell ref="B24:D24"/>
    <mergeCell ref="E24:H24"/>
    <mergeCell ref="I24:M24"/>
    <mergeCell ref="N24:S24"/>
    <mergeCell ref="C25:T25"/>
    <mergeCell ref="O30:P30"/>
    <mergeCell ref="M32:N32"/>
    <mergeCell ref="O32:P32"/>
    <mergeCell ref="D31:E31"/>
    <mergeCell ref="G31:H31"/>
    <mergeCell ref="I31:J31"/>
    <mergeCell ref="K31:L31"/>
    <mergeCell ref="M31:N31"/>
    <mergeCell ref="O31:P31"/>
    <mergeCell ref="D32:E32"/>
    <mergeCell ref="G32:H32"/>
    <mergeCell ref="I32:J32"/>
    <mergeCell ref="K32:L32"/>
    <mergeCell ref="C1:D1"/>
    <mergeCell ref="D30:E30"/>
    <mergeCell ref="G30:H30"/>
    <mergeCell ref="I30:J30"/>
    <mergeCell ref="K30:L30"/>
    <mergeCell ref="D28:E28"/>
    <mergeCell ref="G28:H28"/>
    <mergeCell ref="I28:J28"/>
    <mergeCell ref="K28:L28"/>
    <mergeCell ref="B22:D22"/>
    <mergeCell ref="E22:H22"/>
    <mergeCell ref="I22:M22"/>
    <mergeCell ref="B19:D19"/>
    <mergeCell ref="E19:H19"/>
    <mergeCell ref="I19:M19"/>
    <mergeCell ref="B16:D16"/>
    <mergeCell ref="E16:H16"/>
    <mergeCell ref="I16:M16"/>
    <mergeCell ref="B13:D13"/>
    <mergeCell ref="E13:H13"/>
    <mergeCell ref="M30:N30"/>
    <mergeCell ref="M28:N28"/>
    <mergeCell ref="N22:Q22"/>
    <mergeCell ref="N19:Q19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4月1日 </vt:lpstr>
      <vt:lpstr>'4月1日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